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Korisnik\Desktop\FINANCIJSKI PLAN 2026\"/>
    </mc:Choice>
  </mc:AlternateContent>
  <xr:revisionPtr revIDLastSave="0" documentId="13_ncr:1_{1790FDB5-FE9E-4219-AB58-0D84494D1A37}" xr6:coauthVersionLast="36" xr6:coauthVersionMax="47" xr10:uidLastSave="{00000000-0000-0000-0000-000000000000}"/>
  <bookViews>
    <workbookView xWindow="-120" yWindow="-120" windowWidth="29040" windowHeight="17790" activeTab="1" xr2:uid="{00000000-000D-0000-FFFF-FFFF00000000}"/>
  </bookViews>
  <sheets>
    <sheet name="SAŽETAK" sheetId="10" r:id="rId1"/>
    <sheet name=" Račun prihoda i rashoda" sheetId="3" r:id="rId2"/>
    <sheet name="Prihodi i rashodi po izvorima" sheetId="8" r:id="rId3"/>
    <sheet name="Rashodi prema funkcijskoj kl" sheetId="5" r:id="rId4"/>
    <sheet name="Račun financiranja" sheetId="6" r:id="rId5"/>
    <sheet name="Račun financiranja po izvorima" sheetId="9" r:id="rId6"/>
    <sheet name="POSEBNI DIO" sheetId="7" r:id="rId7"/>
    <sheet name="List2" sheetId="2" r:id="rId8"/>
  </sheet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0" i="10" l="1"/>
  <c r="I10" i="10"/>
  <c r="H10" i="10"/>
  <c r="J8" i="10"/>
  <c r="I8" i="10"/>
  <c r="H8" i="10"/>
  <c r="H23" i="3"/>
  <c r="G23" i="3"/>
  <c r="H22" i="3"/>
  <c r="G22" i="3"/>
  <c r="F23" i="3"/>
  <c r="H11" i="3"/>
  <c r="G11" i="3"/>
  <c r="F11" i="3"/>
  <c r="F35" i="8"/>
  <c r="E35" i="8"/>
  <c r="D35" i="8"/>
  <c r="F28" i="8"/>
  <c r="E28" i="8"/>
  <c r="D28" i="8"/>
  <c r="F27" i="8"/>
  <c r="E27" i="8"/>
  <c r="D27" i="8"/>
  <c r="F18" i="8"/>
  <c r="E18" i="8"/>
  <c r="F11" i="8"/>
  <c r="E11" i="8"/>
  <c r="F10" i="8"/>
  <c r="E10" i="8"/>
  <c r="D18" i="8"/>
  <c r="D11" i="8"/>
  <c r="D10" i="8" s="1"/>
  <c r="C35" i="8" l="1"/>
  <c r="C28" i="8"/>
  <c r="C27" i="8" s="1"/>
  <c r="G8" i="10" l="1"/>
  <c r="C18" i="8"/>
  <c r="F22" i="3"/>
  <c r="C11" i="8"/>
  <c r="E23" i="3"/>
  <c r="E22" i="3" s="1"/>
  <c r="E11" i="3"/>
  <c r="F36" i="10"/>
  <c r="G33" i="10" s="1"/>
  <c r="G36" i="10" s="1"/>
  <c r="H33" i="10" s="1"/>
  <c r="H36" i="10" s="1"/>
  <c r="I33" i="10" s="1"/>
  <c r="I36" i="10" s="1"/>
  <c r="J33" i="10" s="1"/>
  <c r="J36" i="10" s="1"/>
  <c r="J20" i="10"/>
  <c r="I20" i="10"/>
  <c r="H20" i="10"/>
  <c r="G20" i="10"/>
  <c r="F20" i="10"/>
  <c r="G10" i="10"/>
  <c r="C10" i="8" l="1"/>
  <c r="J21" i="10"/>
  <c r="J27" i="10" s="1"/>
  <c r="J28" i="10" s="1"/>
  <c r="I21" i="10"/>
  <c r="I27" i="10" s="1"/>
  <c r="I28" i="10" s="1"/>
  <c r="G13" i="10"/>
  <c r="G27" i="10" s="1"/>
  <c r="F13" i="10"/>
  <c r="F21" i="10" s="1"/>
  <c r="F27" i="10" s="1"/>
  <c r="F28" i="10" s="1"/>
</calcChain>
</file>

<file path=xl/sharedStrings.xml><?xml version="1.0" encoding="utf-8"?>
<sst xmlns="http://schemas.openxmlformats.org/spreadsheetml/2006/main" count="208" uniqueCount="111">
  <si>
    <t>PRIHODI UKUPNO</t>
  </si>
  <si>
    <t>RASHODI UKUPNO</t>
  </si>
  <si>
    <t>NETO FINANCIRANJE</t>
  </si>
  <si>
    <t>Naziv prihoda</t>
  </si>
  <si>
    <t xml:space="preserve">A. RAČUN PRIHODA I RASHODA </t>
  </si>
  <si>
    <t>Razred</t>
  </si>
  <si>
    <t>Skupina</t>
  </si>
  <si>
    <t>Prihodi poslovanja</t>
  </si>
  <si>
    <t>Naziv rashoda</t>
  </si>
  <si>
    <t>Rashodi poslovanja</t>
  </si>
  <si>
    <t>Rashodi za zaposlene</t>
  </si>
  <si>
    <t>Rashodi za nabavu nefinancijske imovine</t>
  </si>
  <si>
    <t>Rashodi za nabavu neproizvedene dugotrajne imovine</t>
  </si>
  <si>
    <t>RASHODI PREMA FUNKCIJSKOJ KLASIFIKACIJI</t>
  </si>
  <si>
    <t>UKUPNI RASHODI</t>
  </si>
  <si>
    <t>01 Opće javne usluge</t>
  </si>
  <si>
    <t>011 Izvršna i zakonodavna tijela, financijski i fiskalni poslovi</t>
  </si>
  <si>
    <t>013 Opće usluge</t>
  </si>
  <si>
    <t>04 Ekonomski poslovi</t>
  </si>
  <si>
    <t>041 Opći ekonomski, trgovački i poslovi vezani uz rad</t>
  </si>
  <si>
    <t>Primici od financijske imovine i zaduživanja</t>
  </si>
  <si>
    <t>Izdaci za financijsku imovinu i otplate zajmova</t>
  </si>
  <si>
    <t>II. POSEBNI DIO</t>
  </si>
  <si>
    <t>I. OPĆI DIO</t>
  </si>
  <si>
    <t>Šifra</t>
  </si>
  <si>
    <t xml:space="preserve">Naziv </t>
  </si>
  <si>
    <t>Materijalni rashodi</t>
  </si>
  <si>
    <t>Primici od zaduživanja</t>
  </si>
  <si>
    <t>Izdaci za otplatu glavnice primljenih kredita i zajmova</t>
  </si>
  <si>
    <t>NAZIV PROGRAMA</t>
  </si>
  <si>
    <t>Izvor financiranja xx</t>
  </si>
  <si>
    <t>Naziv izvora financiranja</t>
  </si>
  <si>
    <t>Kapitalni projekt Kxxxxxx</t>
  </si>
  <si>
    <t>NAZIV KAPITALNOG PROJEKTA</t>
  </si>
  <si>
    <t>A) SAŽETAK RAČUNA PRIHODA I RASHODA</t>
  </si>
  <si>
    <t>B) SAŽETAK RAČUNA FINANCIRANJA</t>
  </si>
  <si>
    <t>Pomoći iz inozemstva i od subjekata unutar općeg proračuna</t>
  </si>
  <si>
    <t>Prihodi iz nadležnog proračuna i od HZZO-a temeljem ugovornih obveza</t>
  </si>
  <si>
    <t>Rashodi za nabavu proizvedene dugotrajne imovine</t>
  </si>
  <si>
    <t>Naziv</t>
  </si>
  <si>
    <t>EUR</t>
  </si>
  <si>
    <t>6 PRIHODI POSLOVANJA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</si>
  <si>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</si>
  <si>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</si>
  <si>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</si>
  <si>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</si>
  <si>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PRIHODI POSLOVANJA PREMA EKONOMSKOJ KLASIFIKACIJI</t>
  </si>
  <si>
    <t>RASHODI POSLOVANJA PREMA EKONOMSKOJ KLASIFIKACIJI</t>
  </si>
  <si>
    <t>PRIHODI POSLOVANJA PREMA IZVORIMA FINANCIRANJA</t>
  </si>
  <si>
    <t>RASHODI POSLOVANJA PREMA IZVORIMA FINANCIRANJA</t>
  </si>
  <si>
    <t>Brojčana oznaka i naziv</t>
  </si>
  <si>
    <t>5 Pomoći</t>
  </si>
  <si>
    <t>4 Prihodi za posebne namjene</t>
  </si>
  <si>
    <t xml:space="preserve">  43 Ostali prihodi za posebne namjene</t>
  </si>
  <si>
    <t>1 Opći prihodi i primici</t>
  </si>
  <si>
    <t xml:space="preserve">  11 Opći prihodi i primici</t>
  </si>
  <si>
    <t>3 Vlastiti prihodi</t>
  </si>
  <si>
    <t xml:space="preserve">  31 Vlastiti prihodi</t>
  </si>
  <si>
    <t>B. RAČUN FINANCIRANJA PREMA EKONOMSKOJ KLASIFIKACIJI</t>
  </si>
  <si>
    <t>B. RAČUN FINANCIRANJA PREMA IZVORIMA FINANCIRANJA</t>
  </si>
  <si>
    <t>PRIMICI UKUPNO</t>
  </si>
  <si>
    <t>8 Namjenski primici od zaduživanja</t>
  </si>
  <si>
    <t xml:space="preserve">  81 Namjenski primici od zaduživanja</t>
  </si>
  <si>
    <t>IZDACI UKUPNO</t>
  </si>
  <si>
    <t>D) VIŠEGODIŠNJI PLAN URAVNOTEŽENJA</t>
  </si>
  <si>
    <t>RAZLIKA - VIŠAK / MANJAK</t>
  </si>
  <si>
    <t>VIŠAK / MANJAK + NETO FINANCIRANJE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</si>
  <si>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</si>
  <si>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</si>
  <si>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</si>
  <si>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</si>
  <si>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VIŠAK / MANJAK IZ PRETHODNE(IH) GODINE KOJI ĆE SE RASPOREDITI / POKRITI</t>
  </si>
  <si>
    <t>VIŠAK / MANJAK TEKUĆE GODINE</t>
  </si>
  <si>
    <t>Projekcija proračuna
za 2027.</t>
  </si>
  <si>
    <t>Projekcija
za 2027.</t>
  </si>
  <si>
    <t>Projekcija 
za 2027.</t>
  </si>
  <si>
    <t xml:space="preserve">Prihod za posebne namjene </t>
  </si>
  <si>
    <t xml:space="preserve">Vlastiti prihodi </t>
  </si>
  <si>
    <t xml:space="preserve">Financijski rashodi </t>
  </si>
  <si>
    <t xml:space="preserve">3 Vlastiti prihodi </t>
  </si>
  <si>
    <t xml:space="preserve">  31 Vlastiti prihodi </t>
  </si>
  <si>
    <t xml:space="preserve">4 Prihodi za vlastite namjene </t>
  </si>
  <si>
    <t xml:space="preserve">5 Pomoći </t>
  </si>
  <si>
    <t xml:space="preserve">Naknade građanima i kućanstvima na temelju osiguranja i druge naknade </t>
  </si>
  <si>
    <t xml:space="preserve">Ostali rashodi </t>
  </si>
  <si>
    <t xml:space="preserve">  12 Porezni prihodi za decentralizirane funkcije </t>
  </si>
  <si>
    <t xml:space="preserve">Izvor financiranja 1.1.1. </t>
  </si>
  <si>
    <t xml:space="preserve">PRIHODI OD GRADA </t>
  </si>
  <si>
    <t xml:space="preserve">PROGRAM  </t>
  </si>
  <si>
    <t>PROGRAM XXX</t>
  </si>
  <si>
    <t xml:space="preserve">NAZIV PROGRAMA </t>
  </si>
  <si>
    <t>Aktivnost AXXXXXX</t>
  </si>
  <si>
    <t xml:space="preserve">NAZIV AKTIVNOSTI </t>
  </si>
  <si>
    <t>FINANCIJSKI PLAN PRORAČUNSKOG KORISNIKA JEDINICE LOKALNE I PODRUČNE (REGIONALNE) SAMOUPRAVE 
ZA 2025. I PROJEKCIJA ZA 2026. I 2027. GODINU</t>
  </si>
  <si>
    <r>
      <t xml:space="preserve">  </t>
    </r>
    <r>
      <rPr>
        <sz val="12"/>
        <rFont val="Arial"/>
        <family val="2"/>
        <charset val="238"/>
      </rPr>
      <t xml:space="preserve">43  Prihod za posebne namjene </t>
    </r>
  </si>
  <si>
    <t>Izvršenje 2024.</t>
  </si>
  <si>
    <t>Plan 2025. / Rebalans</t>
  </si>
  <si>
    <t>Proračun za 2026.</t>
  </si>
  <si>
    <t>Projekcija 
za 2028.</t>
  </si>
  <si>
    <t>Plan 2025./ Rebalans</t>
  </si>
  <si>
    <t>Plan 2025./Rebalans</t>
  </si>
  <si>
    <t>Plan  2025. /Rebalans</t>
  </si>
  <si>
    <t>Projekcija proračuna
za 2028.</t>
  </si>
  <si>
    <t>Plan 2025/Rebalans</t>
  </si>
  <si>
    <t>Projekcija
za 2028.</t>
  </si>
  <si>
    <t>Prihodi za posebne namjene</t>
  </si>
  <si>
    <t>FINANCIJSKI PLAN PRORAČUNSKOG KORISNIKA JEDINICE LOKALNE I PODRUČNE (REGIONALNE) SAMOUPRAVE 
ZA 2026. I PROJEKCIJA ZA 2027. I 2028. GODINU</t>
  </si>
  <si>
    <t>FINANCIJSKI PLAN PRORAČUNSKOG KORISNIKA JEDINICE LOKALNE I PODRUČNE (REGIONALNE) SAMOUPRAVE 
ZA 2026 I PROJEKCIJA ZA 2027. I 2028. GODINU</t>
  </si>
  <si>
    <t>5.0.12112 POMOĆ.DRŽ.PROR.NAC.SUF.EU PROJ-PREDFIN.OPĆ.PH I PRIM-GRAD</t>
  </si>
  <si>
    <t>5.0.111  POMOĆI IZ DRŽAVNOG PROR. KROZ OPĆE PRIHODE I PRIMITKE-PK</t>
  </si>
  <si>
    <t>5.2.11 POMOĆI IZ ŽUPANIJSKOG PRORAČUNA-PK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</si>
</sst>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name val="Arial"/>
      <family val="2"/>
      <charset val="238"/>
    </font>
    <font>
      <sz val="12"/>
      <color theme="1"/>
      <name val="Arial"/>
      <family val="2"/>
      <charset val="238"/>
    </font>
    <font>
      <b/>
      <i/>
      <sz val="12"/>
      <color indexed="8"/>
      <name val="Arial"/>
      <family val="2"/>
      <charset val="238"/>
    </font>
    <font>
      <b/>
      <sz val="12"/>
      <color theme="1"/>
      <name val="Arial"/>
      <family val="2"/>
      <charset val="238"/>
    </font>
    <font>
      <i/>
      <sz val="12"/>
      <name val="Arial"/>
      <family val="2"/>
      <charset val="238"/>
    </font>
    <font>
      <i/>
      <sz val="12"/>
      <color rgb="FF000000"/>
      <name val="Arial"/>
      <family val="2"/>
      <charset val="238"/>
    </font>
    <font>
      <i/>
      <sz val="12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52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3" fontId="2" fillId="2" borderId="4" xfId="0" applyNumberFormat="1" applyFont="1" applyFill="1" applyBorder="1" applyAlignment="1">
      <alignment horizontal="right"/>
    </xf>
    <xf numFmtId="3" fontId="2" fillId="2" borderId="3" xfId="0" applyNumberFormat="1" applyFont="1" applyFill="1" applyBorder="1" applyAlignment="1">
      <alignment horizontal="right"/>
    </xf>
    <xf numFmtId="3" fontId="2" fillId="2" borderId="3" xfId="0" applyNumberFormat="1" applyFont="1" applyFill="1" applyBorder="1" applyAlignment="1">
      <alignment horizontal="right" wrapText="1"/>
    </xf>
    <xf numFmtId="0" fontId="7" fillId="2" borderId="3" xfId="0" applyFont="1" applyFill="1" applyBorder="1" applyAlignment="1">
      <alignment horizontal="left" vertical="center" wrapText="1"/>
    </xf>
    <xf numFmtId="0" fontId="6" fillId="2" borderId="3" xfId="0" quotePrefix="1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 wrapText="1"/>
    </xf>
    <xf numFmtId="0" fontId="6" fillId="2" borderId="3" xfId="0" quotePrefix="1" applyFont="1" applyFill="1" applyBorder="1" applyAlignment="1">
      <alignment horizontal="left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vertical="center" wrapText="1"/>
    </xf>
    <xf numFmtId="0" fontId="5" fillId="2" borderId="3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11" fillId="0" borderId="5" xfId="0" applyFont="1" applyBorder="1" applyAlignment="1">
      <alignment horizontal="right" vertical="center"/>
    </xf>
    <xf numFmtId="0" fontId="12" fillId="2" borderId="4" xfId="0" applyFont="1" applyFill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9" fillId="0" borderId="0" xfId="0" applyFont="1" applyAlignment="1">
      <alignment wrapText="1"/>
    </xf>
    <xf numFmtId="0" fontId="13" fillId="0" borderId="0" xfId="0" applyFont="1" applyAlignment="1">
      <alignment horizontal="center" vertical="center" wrapText="1"/>
    </xf>
    <xf numFmtId="0" fontId="14" fillId="0" borderId="0" xfId="0" applyFont="1" applyAlignment="1">
      <alignment wrapText="1"/>
    </xf>
    <xf numFmtId="0" fontId="0" fillId="0" borderId="0" xfId="0" applyAlignment="1">
      <alignment horizontal="left"/>
    </xf>
    <xf numFmtId="0" fontId="5" fillId="2" borderId="0" xfId="0" applyFont="1" applyFill="1" applyAlignment="1">
      <alignment horizontal="left" vertical="center"/>
    </xf>
    <xf numFmtId="3" fontId="2" fillId="2" borderId="0" xfId="0" applyNumberFormat="1" applyFont="1" applyFill="1" applyAlignment="1">
      <alignment horizontal="right"/>
    </xf>
    <xf numFmtId="0" fontId="0" fillId="0" borderId="6" xfId="0" applyBorder="1"/>
    <xf numFmtId="0" fontId="8" fillId="0" borderId="0" xfId="0" applyFont="1" applyAlignment="1">
      <alignment vertical="center" wrapText="1"/>
    </xf>
    <xf numFmtId="0" fontId="3" fillId="0" borderId="0" xfId="0" applyFont="1" applyAlignment="1">
      <alignment horizontal="left" wrapText="1"/>
    </xf>
    <xf numFmtId="0" fontId="8" fillId="0" borderId="0" xfId="0" applyFont="1" applyAlignment="1">
      <alignment wrapText="1"/>
    </xf>
    <xf numFmtId="0" fontId="8" fillId="0" borderId="5" xfId="0" applyFont="1" applyBorder="1" applyAlignment="1">
      <alignment wrapText="1"/>
    </xf>
    <xf numFmtId="0" fontId="3" fillId="0" borderId="5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/>
    </xf>
    <xf numFmtId="0" fontId="15" fillId="0" borderId="5" xfId="0" applyFont="1" applyBorder="1" applyAlignment="1">
      <alignment horizontal="right" vertical="center"/>
    </xf>
    <xf numFmtId="0" fontId="3" fillId="0" borderId="1" xfId="0" quotePrefix="1" applyFont="1" applyBorder="1" applyAlignment="1">
      <alignment horizontal="left" wrapText="1"/>
    </xf>
    <xf numFmtId="0" fontId="3" fillId="0" borderId="2" xfId="0" quotePrefix="1" applyFont="1" applyBorder="1" applyAlignment="1">
      <alignment horizontal="left" wrapText="1"/>
    </xf>
    <xf numFmtId="0" fontId="3" fillId="0" borderId="2" xfId="0" quotePrefix="1" applyFont="1" applyBorder="1" applyAlignment="1">
      <alignment horizontal="center" wrapText="1"/>
    </xf>
    <xf numFmtId="0" fontId="3" fillId="0" borderId="2" xfId="0" quotePrefix="1" applyFont="1" applyBorder="1" applyAlignment="1">
      <alignment horizontal="left"/>
    </xf>
    <xf numFmtId="0" fontId="3" fillId="2" borderId="3" xfId="0" applyFont="1" applyFill="1" applyBorder="1" applyAlignment="1">
      <alignment horizontal="center" vertical="center" wrapText="1"/>
    </xf>
    <xf numFmtId="0" fontId="16" fillId="3" borderId="2" xfId="0" applyFont="1" applyFill="1" applyBorder="1" applyAlignment="1">
      <alignment vertical="center"/>
    </xf>
    <xf numFmtId="3" fontId="3" fillId="3" borderId="3" xfId="0" applyNumberFormat="1" applyFont="1" applyFill="1" applyBorder="1" applyAlignment="1">
      <alignment horizontal="right"/>
    </xf>
    <xf numFmtId="3" fontId="3" fillId="0" borderId="3" xfId="0" applyNumberFormat="1" applyFont="1" applyBorder="1" applyAlignment="1">
      <alignment horizontal="right"/>
    </xf>
    <xf numFmtId="0" fontId="13" fillId="3" borderId="1" xfId="0" applyFont="1" applyFill="1" applyBorder="1" applyAlignment="1">
      <alignment horizontal="left" vertical="center"/>
    </xf>
    <xf numFmtId="0" fontId="3" fillId="4" borderId="3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3" fontId="8" fillId="0" borderId="4" xfId="0" applyNumberFormat="1" applyFont="1" applyBorder="1" applyAlignment="1">
      <alignment horizontal="right" vertical="center" wrapText="1"/>
    </xf>
    <xf numFmtId="3" fontId="3" fillId="0" borderId="3" xfId="0" applyNumberFormat="1" applyFont="1" applyBorder="1" applyAlignment="1">
      <alignment horizontal="right" vertical="center" wrapText="1"/>
    </xf>
    <xf numFmtId="0" fontId="13" fillId="2" borderId="3" xfId="0" applyFont="1" applyFill="1" applyBorder="1" applyAlignment="1">
      <alignment horizontal="left" vertical="center" wrapText="1"/>
    </xf>
    <xf numFmtId="3" fontId="3" fillId="2" borderId="4" xfId="0" applyNumberFormat="1" applyFont="1" applyFill="1" applyBorder="1" applyAlignment="1">
      <alignment horizontal="right"/>
    </xf>
    <xf numFmtId="3" fontId="8" fillId="2" borderId="3" xfId="0" applyNumberFormat="1" applyFont="1" applyFill="1" applyBorder="1"/>
    <xf numFmtId="3" fontId="8" fillId="2" borderId="3" xfId="0" applyNumberFormat="1" applyFont="1" applyFill="1" applyBorder="1" applyAlignment="1">
      <alignment horizontal="right"/>
    </xf>
    <xf numFmtId="0" fontId="16" fillId="2" borderId="3" xfId="0" applyFont="1" applyFill="1" applyBorder="1" applyAlignment="1">
      <alignment horizontal="left" vertical="center" wrapText="1"/>
    </xf>
    <xf numFmtId="3" fontId="8" fillId="2" borderId="4" xfId="0" applyNumberFormat="1" applyFont="1" applyFill="1" applyBorder="1" applyAlignment="1">
      <alignment horizontal="right"/>
    </xf>
    <xf numFmtId="0" fontId="16" fillId="2" borderId="3" xfId="0" quotePrefix="1" applyFont="1" applyFill="1" applyBorder="1" applyAlignment="1">
      <alignment horizontal="left" vertical="center"/>
    </xf>
    <xf numFmtId="0" fontId="13" fillId="2" borderId="3" xfId="0" applyFont="1" applyFill="1" applyBorder="1" applyAlignment="1">
      <alignment horizontal="left" vertical="center"/>
    </xf>
    <xf numFmtId="0" fontId="13" fillId="2" borderId="3" xfId="0" applyFont="1" applyFill="1" applyBorder="1" applyAlignment="1">
      <alignment vertical="center" wrapText="1"/>
    </xf>
    <xf numFmtId="3" fontId="3" fillId="2" borderId="3" xfId="0" applyNumberFormat="1" applyFont="1" applyFill="1" applyBorder="1" applyAlignment="1">
      <alignment horizontal="right"/>
    </xf>
    <xf numFmtId="0" fontId="16" fillId="2" borderId="3" xfId="0" applyFont="1" applyFill="1" applyBorder="1" applyAlignment="1">
      <alignment vertical="center" wrapText="1"/>
    </xf>
    <xf numFmtId="0" fontId="16" fillId="2" borderId="3" xfId="0" applyFont="1" applyFill="1" applyBorder="1" applyAlignment="1">
      <alignment horizontal="left" vertical="center"/>
    </xf>
    <xf numFmtId="3" fontId="3" fillId="0" borderId="4" xfId="0" applyNumberFormat="1" applyFont="1" applyBorder="1" applyAlignment="1">
      <alignment horizontal="right" vertical="center" wrapText="1"/>
    </xf>
    <xf numFmtId="3" fontId="3" fillId="2" borderId="3" xfId="0" applyNumberFormat="1" applyFont="1" applyFill="1" applyBorder="1"/>
    <xf numFmtId="0" fontId="16" fillId="2" borderId="3" xfId="0" quotePrefix="1" applyFont="1" applyFill="1" applyBorder="1" applyAlignment="1">
      <alignment horizontal="left" vertical="center" wrapText="1"/>
    </xf>
    <xf numFmtId="0" fontId="9" fillId="0" borderId="0" xfId="0" applyFont="1"/>
    <xf numFmtId="0" fontId="8" fillId="0" borderId="0" xfId="0" applyFont="1" applyAlignment="1">
      <alignment horizontal="center" vertical="center" wrapText="1"/>
    </xf>
    <xf numFmtId="0" fontId="8" fillId="0" borderId="0" xfId="0" applyFont="1"/>
    <xf numFmtId="3" fontId="3" fillId="0" borderId="3" xfId="0" applyNumberFormat="1" applyFont="1" applyBorder="1" applyAlignment="1">
      <alignment horizontal="right" wrapText="1"/>
    </xf>
    <xf numFmtId="0" fontId="3" fillId="0" borderId="0" xfId="0" quotePrefix="1" applyFont="1" applyAlignment="1">
      <alignment horizontal="center" vertical="center" wrapText="1"/>
    </xf>
    <xf numFmtId="3" fontId="13" fillId="4" borderId="1" xfId="0" quotePrefix="1" applyNumberFormat="1" applyFont="1" applyFill="1" applyBorder="1" applyAlignment="1">
      <alignment horizontal="right"/>
    </xf>
    <xf numFmtId="3" fontId="13" fillId="4" borderId="3" xfId="0" applyNumberFormat="1" applyFont="1" applyFill="1" applyBorder="1" applyAlignment="1">
      <alignment horizontal="right" wrapText="1"/>
    </xf>
    <xf numFmtId="3" fontId="13" fillId="3" borderId="1" xfId="0" quotePrefix="1" applyNumberFormat="1" applyFont="1" applyFill="1" applyBorder="1" applyAlignment="1">
      <alignment horizontal="right"/>
    </xf>
    <xf numFmtId="3" fontId="13" fillId="3" borderId="3" xfId="0" quotePrefix="1" applyNumberFormat="1" applyFont="1" applyFill="1" applyBorder="1" applyAlignment="1">
      <alignment horizontal="right"/>
    </xf>
    <xf numFmtId="0" fontId="13" fillId="0" borderId="0" xfId="0" quotePrefix="1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0" xfId="0" applyFont="1"/>
    <xf numFmtId="0" fontId="13" fillId="0" borderId="1" xfId="0" quotePrefix="1" applyFont="1" applyBorder="1" applyAlignment="1">
      <alignment horizontal="left" wrapText="1"/>
    </xf>
    <xf numFmtId="0" fontId="13" fillId="0" borderId="2" xfId="0" quotePrefix="1" applyFont="1" applyBorder="1" applyAlignment="1">
      <alignment horizontal="left" wrapText="1"/>
    </xf>
    <xf numFmtId="0" fontId="13" fillId="0" borderId="2" xfId="0" quotePrefix="1" applyFont="1" applyBorder="1" applyAlignment="1">
      <alignment horizontal="center" wrapText="1"/>
    </xf>
    <xf numFmtId="0" fontId="13" fillId="0" borderId="2" xfId="0" quotePrefix="1" applyFont="1" applyBorder="1" applyAlignment="1">
      <alignment horizontal="left"/>
    </xf>
    <xf numFmtId="3" fontId="3" fillId="3" borderId="1" xfId="0" quotePrefix="1" applyNumberFormat="1" applyFont="1" applyFill="1" applyBorder="1" applyAlignment="1">
      <alignment horizontal="right"/>
    </xf>
    <xf numFmtId="3" fontId="3" fillId="3" borderId="3" xfId="0" quotePrefix="1" applyNumberFormat="1" applyFont="1" applyFill="1" applyBorder="1" applyAlignment="1">
      <alignment horizontal="right"/>
    </xf>
    <xf numFmtId="0" fontId="20" fillId="2" borderId="3" xfId="0" quotePrefix="1" applyFont="1" applyFill="1" applyBorder="1" applyAlignment="1">
      <alignment horizontal="left" vertical="center" wrapText="1"/>
    </xf>
    <xf numFmtId="0" fontId="22" fillId="0" borderId="3" xfId="0" applyFont="1" applyBorder="1" applyAlignment="1">
      <alignment wrapText="1"/>
    </xf>
    <xf numFmtId="3" fontId="17" fillId="0" borderId="3" xfId="0" applyNumberFormat="1" applyFont="1" applyBorder="1" applyAlignment="1">
      <alignment horizontal="right"/>
    </xf>
    <xf numFmtId="3" fontId="8" fillId="2" borderId="3" xfId="0" applyNumberFormat="1" applyFont="1" applyFill="1" applyBorder="1" applyAlignment="1">
      <alignment horizontal="right" wrapText="1"/>
    </xf>
    <xf numFmtId="0" fontId="20" fillId="2" borderId="3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center" wrapText="1"/>
    </xf>
    <xf numFmtId="0" fontId="3" fillId="4" borderId="4" xfId="0" applyFont="1" applyFill="1" applyBorder="1" applyAlignment="1">
      <alignment horizontal="center" wrapText="1"/>
    </xf>
    <xf numFmtId="0" fontId="3" fillId="0" borderId="3" xfId="0" applyFont="1" applyBorder="1" applyAlignment="1">
      <alignment horizontal="left" wrapText="1"/>
    </xf>
    <xf numFmtId="0" fontId="13" fillId="2" borderId="3" xfId="0" applyFont="1" applyFill="1" applyBorder="1" applyAlignment="1">
      <alignment wrapText="1"/>
    </xf>
    <xf numFmtId="0" fontId="20" fillId="2" borderId="3" xfId="0" quotePrefix="1" applyFont="1" applyFill="1" applyBorder="1" applyAlignment="1">
      <alignment horizontal="left"/>
    </xf>
    <xf numFmtId="0" fontId="20" fillId="2" borderId="3" xfId="0" quotePrefix="1" applyFont="1" applyFill="1" applyBorder="1" applyAlignment="1">
      <alignment horizontal="left" wrapText="1"/>
    </xf>
    <xf numFmtId="0" fontId="13" fillId="2" borderId="3" xfId="0" quotePrefix="1" applyFont="1" applyFill="1" applyBorder="1" applyAlignment="1">
      <alignment horizontal="left"/>
    </xf>
    <xf numFmtId="0" fontId="13" fillId="2" borderId="3" xfId="0" quotePrefix="1" applyFont="1" applyFill="1" applyBorder="1" applyAlignment="1">
      <alignment horizontal="left" wrapText="1"/>
    </xf>
    <xf numFmtId="0" fontId="21" fillId="0" borderId="3" xfId="0" applyFont="1" applyBorder="1" applyAlignment="1">
      <alignment horizontal="left" wrapText="1"/>
    </xf>
    <xf numFmtId="0" fontId="16" fillId="2" borderId="3" xfId="0" quotePrefix="1" applyFont="1" applyFill="1" applyBorder="1" applyAlignment="1">
      <alignment horizontal="left" wrapText="1"/>
    </xf>
    <xf numFmtId="0" fontId="3" fillId="0" borderId="0" xfId="0" applyFont="1" applyAlignment="1">
      <alignment horizontal="center" wrapText="1"/>
    </xf>
    <xf numFmtId="0" fontId="19" fillId="0" borderId="5" xfId="0" applyFont="1" applyBorder="1" applyAlignment="1">
      <alignment horizontal="right"/>
    </xf>
    <xf numFmtId="0" fontId="16" fillId="2" borderId="3" xfId="0" quotePrefix="1" applyFont="1" applyFill="1" applyBorder="1" applyAlignment="1">
      <alignment horizontal="left"/>
    </xf>
    <xf numFmtId="0" fontId="13" fillId="2" borderId="3" xfId="0" applyFont="1" applyFill="1" applyBorder="1" applyAlignment="1">
      <alignment horizontal="left" wrapText="1"/>
    </xf>
    <xf numFmtId="3" fontId="17" fillId="0" borderId="3" xfId="0" applyNumberFormat="1" applyFont="1" applyBorder="1"/>
    <xf numFmtId="0" fontId="3" fillId="0" borderId="0" xfId="0" applyFont="1" applyAlignment="1">
      <alignment horizontal="center" wrapText="1"/>
    </xf>
    <xf numFmtId="0" fontId="0" fillId="0" borderId="0" xfId="0" applyBorder="1"/>
    <xf numFmtId="3" fontId="3" fillId="2" borderId="3" xfId="0" applyNumberFormat="1" applyFont="1" applyFill="1" applyBorder="1" applyAlignment="1">
      <alignment vertical="center"/>
    </xf>
    <xf numFmtId="0" fontId="18" fillId="0" borderId="0" xfId="0" applyFont="1" applyAlignment="1">
      <alignment wrapText="1"/>
    </xf>
    <xf numFmtId="0" fontId="17" fillId="0" borderId="0" xfId="0" applyFont="1" applyAlignment="1">
      <alignment wrapText="1"/>
    </xf>
    <xf numFmtId="0" fontId="13" fillId="3" borderId="1" xfId="0" quotePrefix="1" applyFont="1" applyFill="1" applyBorder="1" applyAlignment="1">
      <alignment horizontal="left" vertical="center" wrapText="1"/>
    </xf>
    <xf numFmtId="0" fontId="16" fillId="3" borderId="2" xfId="0" applyFont="1" applyFill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9" fillId="0" borderId="0" xfId="0" applyFont="1" applyAlignment="1">
      <alignment wrapText="1"/>
    </xf>
    <xf numFmtId="0" fontId="13" fillId="4" borderId="1" xfId="0" applyFont="1" applyFill="1" applyBorder="1" applyAlignment="1">
      <alignment horizontal="left" vertical="center" wrapText="1"/>
    </xf>
    <xf numFmtId="0" fontId="13" fillId="4" borderId="2" xfId="0" applyFont="1" applyFill="1" applyBorder="1" applyAlignment="1">
      <alignment horizontal="left" vertical="center" wrapText="1"/>
    </xf>
    <xf numFmtId="0" fontId="13" fillId="4" borderId="4" xfId="0" applyFont="1" applyFill="1" applyBorder="1" applyAlignment="1">
      <alignment horizontal="left" vertical="center" wrapText="1"/>
    </xf>
    <xf numFmtId="0" fontId="13" fillId="3" borderId="1" xfId="0" applyFont="1" applyFill="1" applyBorder="1" applyAlignment="1">
      <alignment horizontal="left" vertical="center" wrapText="1"/>
    </xf>
    <xf numFmtId="0" fontId="13" fillId="3" borderId="2" xfId="0" applyFont="1" applyFill="1" applyBorder="1" applyAlignment="1">
      <alignment horizontal="left" vertical="center" wrapText="1"/>
    </xf>
    <xf numFmtId="0" fontId="13" fillId="3" borderId="4" xfId="0" applyFont="1" applyFill="1" applyBorder="1" applyAlignment="1">
      <alignment horizontal="left" vertical="center" wrapText="1"/>
    </xf>
    <xf numFmtId="0" fontId="13" fillId="0" borderId="0" xfId="0" applyFont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13" fillId="0" borderId="1" xfId="0" quotePrefix="1" applyFont="1" applyBorder="1" applyAlignment="1">
      <alignment horizontal="left" vertical="center"/>
    </xf>
    <xf numFmtId="0" fontId="16" fillId="0" borderId="2" xfId="0" applyFont="1" applyBorder="1" applyAlignment="1">
      <alignment vertical="center"/>
    </xf>
    <xf numFmtId="0" fontId="8" fillId="0" borderId="0" xfId="0" applyFont="1" applyAlignment="1">
      <alignment vertical="center" wrapText="1"/>
    </xf>
    <xf numFmtId="0" fontId="16" fillId="3" borderId="2" xfId="0" applyFont="1" applyFill="1" applyBorder="1" applyAlignment="1">
      <alignment vertical="center"/>
    </xf>
    <xf numFmtId="0" fontId="13" fillId="0" borderId="1" xfId="0" applyFont="1" applyBorder="1" applyAlignment="1">
      <alignment horizontal="left" vertical="center" wrapText="1"/>
    </xf>
    <xf numFmtId="0" fontId="16" fillId="0" borderId="2" xfId="0" applyFont="1" applyBorder="1" applyAlignment="1">
      <alignment vertical="center" wrapText="1"/>
    </xf>
    <xf numFmtId="0" fontId="13" fillId="0" borderId="1" xfId="0" quotePrefix="1" applyFont="1" applyBorder="1" applyAlignment="1">
      <alignment horizontal="left" vertical="center" wrapText="1"/>
    </xf>
    <xf numFmtId="0" fontId="9" fillId="0" borderId="0" xfId="0" applyFont="1" applyAlignment="1">
      <alignment vertical="center" wrapText="1"/>
    </xf>
    <xf numFmtId="0" fontId="3" fillId="0" borderId="0" xfId="0" applyFont="1" applyAlignment="1">
      <alignment horizont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2" fillId="2" borderId="2" xfId="0" applyFont="1" applyFill="1" applyBorder="1" applyAlignment="1">
      <alignment horizontal="left" vertical="center" wrapText="1"/>
    </xf>
    <xf numFmtId="0" fontId="12" fillId="2" borderId="4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 indent="1"/>
    </xf>
    <xf numFmtId="0" fontId="2" fillId="2" borderId="2" xfId="0" applyFont="1" applyFill="1" applyBorder="1" applyAlignment="1">
      <alignment horizontal="left" vertical="center" wrapText="1" indent="1"/>
    </xf>
    <xf numFmtId="0" fontId="2" fillId="2" borderId="4" xfId="0" applyFont="1" applyFill="1" applyBorder="1" applyAlignment="1">
      <alignment horizontal="left" vertical="center" wrapText="1" indent="1"/>
    </xf>
    <xf numFmtId="0" fontId="21" fillId="0" borderId="3" xfId="0" applyFont="1" applyBorder="1" applyAlignment="1">
      <alignment horizontal="left" vertical="top" wrapText="1"/>
    </xf>
    <xf numFmtId="0" fontId="20" fillId="2" borderId="3" xfId="0" quotePrefix="1" applyFont="1" applyFill="1" applyBorder="1" applyAlignment="1">
      <alignment horizontal="left" vertical="top" wrapText="1"/>
    </xf>
    <xf numFmtId="14" fontId="22" fillId="0" borderId="3" xfId="0" applyNumberFormat="1" applyFont="1" applyBorder="1" applyAlignment="1">
      <alignment vertical="top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8"/>
  <sheetViews>
    <sheetView workbookViewId="0">
      <selection activeCell="G13" sqref="G13"/>
    </sheetView>
  </sheetViews>
  <sheetFormatPr defaultRowHeight="15.75" x14ac:dyDescent="0.25"/>
  <cols>
    <col min="1" max="1" width="18.140625" style="69" bestFit="1" customWidth="1"/>
    <col min="2" max="4" width="9.140625" style="69"/>
    <col min="5" max="5" width="25.28515625" style="69" customWidth="1"/>
    <col min="6" max="6" width="14.42578125" style="69" bestFit="1" customWidth="1"/>
    <col min="7" max="7" width="19.5703125" style="69" bestFit="1" customWidth="1"/>
    <col min="8" max="8" width="17.42578125" style="69" bestFit="1" customWidth="1"/>
    <col min="9" max="10" width="20.28515625" style="69" bestFit="1" customWidth="1"/>
    <col min="11" max="16384" width="9.140625" style="69"/>
  </cols>
  <sheetData>
    <row r="1" spans="1:10" x14ac:dyDescent="0.25">
      <c r="A1" s="114" t="s">
        <v>93</v>
      </c>
      <c r="B1" s="114"/>
      <c r="C1" s="114"/>
      <c r="D1" s="114"/>
      <c r="E1" s="114"/>
      <c r="F1" s="114"/>
      <c r="G1" s="114"/>
      <c r="H1" s="114"/>
      <c r="I1" s="114"/>
      <c r="J1" s="114"/>
    </row>
    <row r="2" spans="1:10" x14ac:dyDescent="0.25">
      <c r="A2" s="23"/>
      <c r="B2" s="23"/>
      <c r="C2" s="23"/>
      <c r="D2" s="23"/>
      <c r="E2" s="23"/>
      <c r="F2" s="23"/>
      <c r="G2" s="23"/>
      <c r="H2" s="23"/>
      <c r="I2" s="23"/>
      <c r="J2" s="23"/>
    </row>
    <row r="3" spans="1:10" x14ac:dyDescent="0.25">
      <c r="A3" s="114" t="s">
        <v>23</v>
      </c>
      <c r="B3" s="114"/>
      <c r="C3" s="114"/>
      <c r="D3" s="114"/>
      <c r="E3" s="114"/>
      <c r="F3" s="114"/>
      <c r="G3" s="114"/>
      <c r="H3" s="114"/>
      <c r="I3" s="127"/>
      <c r="J3" s="127"/>
    </row>
    <row r="4" spans="1:10" x14ac:dyDescent="0.25">
      <c r="A4" s="23"/>
      <c r="B4" s="23"/>
      <c r="C4" s="23"/>
      <c r="D4" s="23"/>
      <c r="E4" s="23"/>
      <c r="F4" s="23"/>
      <c r="G4" s="23"/>
      <c r="H4" s="23"/>
      <c r="I4" s="31"/>
      <c r="J4" s="31"/>
    </row>
    <row r="5" spans="1:10" x14ac:dyDescent="0.25">
      <c r="A5" s="114" t="s">
        <v>34</v>
      </c>
      <c r="B5" s="115"/>
      <c r="C5" s="115"/>
      <c r="D5" s="115"/>
      <c r="E5" s="115"/>
      <c r="F5" s="115"/>
      <c r="G5" s="115"/>
      <c r="H5" s="115"/>
      <c r="I5" s="115"/>
      <c r="J5" s="115"/>
    </row>
    <row r="6" spans="1:10" x14ac:dyDescent="0.25">
      <c r="A6" s="32"/>
      <c r="B6" s="33"/>
      <c r="C6" s="33"/>
      <c r="D6" s="34"/>
      <c r="E6" s="35"/>
      <c r="F6" s="36"/>
      <c r="G6" s="36"/>
      <c r="H6" s="36"/>
      <c r="I6" s="36"/>
      <c r="J6" s="37" t="s">
        <v>40</v>
      </c>
    </row>
    <row r="7" spans="1:10" ht="47.25" x14ac:dyDescent="0.25">
      <c r="A7" s="38"/>
      <c r="B7" s="39"/>
      <c r="C7" s="39"/>
      <c r="D7" s="40"/>
      <c r="E7" s="41"/>
      <c r="F7" s="42" t="s">
        <v>95</v>
      </c>
      <c r="G7" s="42" t="s">
        <v>99</v>
      </c>
      <c r="H7" s="42" t="s">
        <v>97</v>
      </c>
      <c r="I7" s="42" t="s">
        <v>73</v>
      </c>
      <c r="J7" s="42" t="s">
        <v>102</v>
      </c>
    </row>
    <row r="8" spans="1:10" x14ac:dyDescent="0.25">
      <c r="A8" s="119" t="s">
        <v>0</v>
      </c>
      <c r="B8" s="113"/>
      <c r="C8" s="113"/>
      <c r="D8" s="113"/>
      <c r="E8" s="128"/>
      <c r="F8" s="44"/>
      <c r="G8" s="44">
        <f>G9</f>
        <v>2392805</v>
      </c>
      <c r="H8" s="44">
        <f t="shared" ref="H8:J8" si="0">H9</f>
        <v>2244995</v>
      </c>
      <c r="I8" s="44">
        <f t="shared" si="0"/>
        <v>2244995</v>
      </c>
      <c r="J8" s="44">
        <f t="shared" si="0"/>
        <v>2244995</v>
      </c>
    </row>
    <row r="9" spans="1:10" x14ac:dyDescent="0.25">
      <c r="A9" s="129" t="s">
        <v>41</v>
      </c>
      <c r="B9" s="130"/>
      <c r="C9" s="130"/>
      <c r="D9" s="130"/>
      <c r="E9" s="126"/>
      <c r="F9" s="45"/>
      <c r="G9" s="45">
        <v>2392805</v>
      </c>
      <c r="H9" s="45">
        <v>2244995</v>
      </c>
      <c r="I9" s="45">
        <v>2244995</v>
      </c>
      <c r="J9" s="45">
        <v>2244995</v>
      </c>
    </row>
    <row r="10" spans="1:10" x14ac:dyDescent="0.25">
      <c r="A10" s="46" t="s">
        <v>1</v>
      </c>
      <c r="B10" s="43"/>
      <c r="C10" s="43"/>
      <c r="D10" s="43"/>
      <c r="E10" s="43"/>
      <c r="F10" s="44"/>
      <c r="G10" s="44">
        <f t="shared" ref="G10:H10" si="1">G11+G12</f>
        <v>2392805</v>
      </c>
      <c r="H10" s="44">
        <f t="shared" ref="H10:J10" si="2">H11+H12</f>
        <v>2244995</v>
      </c>
      <c r="I10" s="44">
        <f t="shared" si="2"/>
        <v>2244995</v>
      </c>
      <c r="J10" s="44">
        <f t="shared" si="2"/>
        <v>2244995</v>
      </c>
    </row>
    <row r="11" spans="1:10" x14ac:dyDescent="0.25">
      <c r="A11" s="131" t="s">
        <v>42</v>
      </c>
      <c r="B11" s="130"/>
      <c r="C11" s="130"/>
      <c r="D11" s="130"/>
      <c r="E11" s="130"/>
      <c r="F11" s="45"/>
      <c r="G11" s="45">
        <v>2356985</v>
      </c>
      <c r="H11" s="45">
        <v>2213175</v>
      </c>
      <c r="I11" s="45">
        <v>2213175</v>
      </c>
      <c r="J11" s="45">
        <v>2213175</v>
      </c>
    </row>
    <row r="12" spans="1:10" x14ac:dyDescent="0.25">
      <c r="A12" s="125" t="s">
        <v>43</v>
      </c>
      <c r="B12" s="126"/>
      <c r="C12" s="126"/>
      <c r="D12" s="126"/>
      <c r="E12" s="126"/>
      <c r="F12" s="45"/>
      <c r="G12" s="45">
        <v>35820</v>
      </c>
      <c r="H12" s="45">
        <v>31820</v>
      </c>
      <c r="I12" s="45">
        <v>31820</v>
      </c>
      <c r="J12" s="45">
        <v>31820</v>
      </c>
    </row>
    <row r="13" spans="1:10" x14ac:dyDescent="0.25">
      <c r="A13" s="112" t="s">
        <v>65</v>
      </c>
      <c r="B13" s="113"/>
      <c r="C13" s="113"/>
      <c r="D13" s="113"/>
      <c r="E13" s="113"/>
      <c r="F13" s="44">
        <f>F8-F10</f>
        <v>0</v>
      </c>
      <c r="G13" s="44">
        <f>G8-G10</f>
        <v>0</v>
      </c>
      <c r="H13" s="44">
        <v>0</v>
      </c>
      <c r="I13" s="44"/>
      <c r="J13" s="44"/>
    </row>
    <row r="14" spans="1:10" x14ac:dyDescent="0.25">
      <c r="A14" s="23"/>
      <c r="B14" s="70"/>
      <c r="C14" s="70"/>
      <c r="D14" s="70"/>
      <c r="E14" s="70"/>
      <c r="F14" s="70"/>
      <c r="G14" s="70"/>
      <c r="H14" s="71"/>
      <c r="I14" s="71"/>
      <c r="J14" s="71"/>
    </row>
    <row r="15" spans="1:10" x14ac:dyDescent="0.25">
      <c r="A15" s="114" t="s">
        <v>35</v>
      </c>
      <c r="B15" s="115"/>
      <c r="C15" s="115"/>
      <c r="D15" s="115"/>
      <c r="E15" s="115"/>
      <c r="F15" s="115"/>
      <c r="G15" s="115"/>
      <c r="H15" s="115"/>
      <c r="I15" s="115"/>
      <c r="J15" s="115"/>
    </row>
    <row r="16" spans="1:10" x14ac:dyDescent="0.25">
      <c r="A16" s="23"/>
      <c r="B16" s="70"/>
      <c r="C16" s="70"/>
      <c r="D16" s="70"/>
      <c r="E16" s="70"/>
      <c r="F16" s="70"/>
      <c r="G16" s="70"/>
      <c r="H16" s="71"/>
      <c r="I16" s="71"/>
      <c r="J16" s="71"/>
    </row>
    <row r="17" spans="1:10" ht="47.25" x14ac:dyDescent="0.25">
      <c r="A17" s="38"/>
      <c r="B17" s="39"/>
      <c r="C17" s="39"/>
      <c r="D17" s="40"/>
      <c r="E17" s="41"/>
      <c r="F17" s="42" t="s">
        <v>95</v>
      </c>
      <c r="G17" s="42" t="s">
        <v>99</v>
      </c>
      <c r="H17" s="42" t="s">
        <v>97</v>
      </c>
      <c r="I17" s="42" t="s">
        <v>73</v>
      </c>
      <c r="J17" s="42" t="s">
        <v>102</v>
      </c>
    </row>
    <row r="18" spans="1:10" x14ac:dyDescent="0.25">
      <c r="A18" s="125" t="s">
        <v>44</v>
      </c>
      <c r="B18" s="126"/>
      <c r="C18" s="126"/>
      <c r="D18" s="126"/>
      <c r="E18" s="126"/>
      <c r="F18" s="45"/>
      <c r="G18" s="45"/>
      <c r="H18" s="45"/>
      <c r="I18" s="45"/>
      <c r="J18" s="72"/>
    </row>
    <row r="19" spans="1:10" x14ac:dyDescent="0.25">
      <c r="A19" s="125" t="s">
        <v>45</v>
      </c>
      <c r="B19" s="126"/>
      <c r="C19" s="126"/>
      <c r="D19" s="126"/>
      <c r="E19" s="126"/>
      <c r="F19" s="45"/>
      <c r="G19" s="45"/>
      <c r="H19" s="45"/>
      <c r="I19" s="45"/>
      <c r="J19" s="72"/>
    </row>
    <row r="20" spans="1:10" x14ac:dyDescent="0.25">
      <c r="A20" s="112" t="s">
        <v>2</v>
      </c>
      <c r="B20" s="113"/>
      <c r="C20" s="113"/>
      <c r="D20" s="113"/>
      <c r="E20" s="113"/>
      <c r="F20" s="44">
        <f>F18-F19</f>
        <v>0</v>
      </c>
      <c r="G20" s="44">
        <f t="shared" ref="G20:J20" si="3">G18-G19</f>
        <v>0</v>
      </c>
      <c r="H20" s="44">
        <f t="shared" si="3"/>
        <v>0</v>
      </c>
      <c r="I20" s="44">
        <f t="shared" si="3"/>
        <v>0</v>
      </c>
      <c r="J20" s="44">
        <f t="shared" si="3"/>
        <v>0</v>
      </c>
    </row>
    <row r="21" spans="1:10" x14ac:dyDescent="0.25">
      <c r="A21" s="112" t="s">
        <v>66</v>
      </c>
      <c r="B21" s="113"/>
      <c r="C21" s="113"/>
      <c r="D21" s="113"/>
      <c r="E21" s="113"/>
      <c r="F21" s="44">
        <f>F13+F20</f>
        <v>0</v>
      </c>
      <c r="G21" s="44">
        <v>0</v>
      </c>
      <c r="H21" s="44">
        <v>0</v>
      </c>
      <c r="I21" s="44">
        <f t="shared" ref="I21:J21" si="4">I13+I20</f>
        <v>0</v>
      </c>
      <c r="J21" s="44">
        <f t="shared" si="4"/>
        <v>0</v>
      </c>
    </row>
    <row r="22" spans="1:10" x14ac:dyDescent="0.25">
      <c r="A22" s="73"/>
      <c r="B22" s="70"/>
      <c r="C22" s="70"/>
      <c r="D22" s="70"/>
      <c r="E22" s="70"/>
      <c r="F22" s="70"/>
      <c r="G22" s="70"/>
      <c r="H22" s="71"/>
      <c r="I22" s="71"/>
      <c r="J22" s="71"/>
    </row>
    <row r="23" spans="1:10" x14ac:dyDescent="0.25">
      <c r="A23" s="114" t="s">
        <v>67</v>
      </c>
      <c r="B23" s="115"/>
      <c r="C23" s="115"/>
      <c r="D23" s="115"/>
      <c r="E23" s="115"/>
      <c r="F23" s="115"/>
      <c r="G23" s="115"/>
      <c r="H23" s="115"/>
      <c r="I23" s="115"/>
      <c r="J23" s="115"/>
    </row>
    <row r="24" spans="1:10" x14ac:dyDescent="0.25">
      <c r="A24" s="23"/>
      <c r="B24" s="24"/>
      <c r="C24" s="24"/>
      <c r="D24" s="24"/>
      <c r="E24" s="24"/>
      <c r="F24" s="24"/>
      <c r="G24" s="24"/>
      <c r="H24" s="24"/>
      <c r="I24" s="24"/>
      <c r="J24" s="24"/>
    </row>
    <row r="25" spans="1:10" ht="47.25" x14ac:dyDescent="0.25">
      <c r="A25" s="38"/>
      <c r="B25" s="39"/>
      <c r="C25" s="39"/>
      <c r="D25" s="40"/>
      <c r="E25" s="41"/>
      <c r="F25" s="42" t="s">
        <v>95</v>
      </c>
      <c r="G25" s="42" t="s">
        <v>99</v>
      </c>
      <c r="H25" s="42" t="s">
        <v>97</v>
      </c>
      <c r="I25" s="42" t="s">
        <v>73</v>
      </c>
      <c r="J25" s="42" t="s">
        <v>102</v>
      </c>
    </row>
    <row r="26" spans="1:10" x14ac:dyDescent="0.25">
      <c r="A26" s="116" t="s">
        <v>68</v>
      </c>
      <c r="B26" s="117"/>
      <c r="C26" s="117"/>
      <c r="D26" s="117"/>
      <c r="E26" s="118"/>
      <c r="F26" s="74">
        <v>0</v>
      </c>
      <c r="G26" s="74">
        <v>0</v>
      </c>
      <c r="H26" s="74">
        <v>0</v>
      </c>
      <c r="I26" s="74">
        <v>0</v>
      </c>
      <c r="J26" s="75">
        <v>0</v>
      </c>
    </row>
    <row r="27" spans="1:10" ht="24" customHeight="1" x14ac:dyDescent="0.25">
      <c r="A27" s="112" t="s">
        <v>69</v>
      </c>
      <c r="B27" s="113"/>
      <c r="C27" s="113"/>
      <c r="D27" s="113"/>
      <c r="E27" s="113"/>
      <c r="F27" s="76">
        <f>F21+F26</f>
        <v>0</v>
      </c>
      <c r="G27" s="76">
        <f t="shared" ref="G27:J27" si="5">G21+G26</f>
        <v>0</v>
      </c>
      <c r="H27" s="76"/>
      <c r="I27" s="76">
        <f t="shared" si="5"/>
        <v>0</v>
      </c>
      <c r="J27" s="77">
        <f t="shared" si="5"/>
        <v>0</v>
      </c>
    </row>
    <row r="28" spans="1:10" ht="24.75" customHeight="1" x14ac:dyDescent="0.25">
      <c r="A28" s="119" t="s">
        <v>70</v>
      </c>
      <c r="B28" s="120"/>
      <c r="C28" s="120"/>
      <c r="D28" s="120"/>
      <c r="E28" s="121"/>
      <c r="F28" s="76">
        <f>F13+F20+F26-F27</f>
        <v>0</v>
      </c>
      <c r="G28" s="76">
        <v>0</v>
      </c>
      <c r="H28" s="76">
        <v>0</v>
      </c>
      <c r="I28" s="76">
        <f t="shared" ref="I28:J28" si="6">I13+I20+I26-I27</f>
        <v>0</v>
      </c>
      <c r="J28" s="77">
        <f t="shared" si="6"/>
        <v>0</v>
      </c>
    </row>
    <row r="29" spans="1:10" x14ac:dyDescent="0.25">
      <c r="A29" s="25"/>
      <c r="B29" s="26"/>
      <c r="C29" s="26"/>
      <c r="D29" s="26"/>
      <c r="E29" s="26"/>
      <c r="F29" s="26"/>
      <c r="G29" s="26"/>
      <c r="H29" s="26"/>
      <c r="I29" s="26"/>
      <c r="J29" s="26"/>
    </row>
    <row r="30" spans="1:10" x14ac:dyDescent="0.25">
      <c r="A30" s="122" t="s">
        <v>64</v>
      </c>
      <c r="B30" s="122"/>
      <c r="C30" s="122"/>
      <c r="D30" s="122"/>
      <c r="E30" s="122"/>
      <c r="F30" s="122"/>
      <c r="G30" s="122"/>
      <c r="H30" s="122"/>
      <c r="I30" s="122"/>
      <c r="J30" s="122"/>
    </row>
    <row r="31" spans="1:10" x14ac:dyDescent="0.25">
      <c r="A31" s="78"/>
      <c r="B31" s="79"/>
      <c r="C31" s="79"/>
      <c r="D31" s="79"/>
      <c r="E31" s="79"/>
      <c r="F31" s="79"/>
      <c r="G31" s="79"/>
      <c r="H31" s="80"/>
      <c r="I31" s="80"/>
      <c r="J31" s="80"/>
    </row>
    <row r="32" spans="1:10" ht="47.25" x14ac:dyDescent="0.25">
      <c r="A32" s="81"/>
      <c r="B32" s="82"/>
      <c r="C32" s="82"/>
      <c r="D32" s="83"/>
      <c r="E32" s="84"/>
      <c r="F32" s="42" t="s">
        <v>95</v>
      </c>
      <c r="G32" s="42" t="s">
        <v>99</v>
      </c>
      <c r="H32" s="42" t="s">
        <v>97</v>
      </c>
      <c r="I32" s="42" t="s">
        <v>73</v>
      </c>
      <c r="J32" s="42" t="s">
        <v>102</v>
      </c>
    </row>
    <row r="33" spans="1:10" x14ac:dyDescent="0.25">
      <c r="A33" s="116" t="s">
        <v>68</v>
      </c>
      <c r="B33" s="117"/>
      <c r="C33" s="117"/>
      <c r="D33" s="117"/>
      <c r="E33" s="118"/>
      <c r="F33" s="74">
        <v>0</v>
      </c>
      <c r="G33" s="74">
        <f>F36</f>
        <v>0</v>
      </c>
      <c r="H33" s="74">
        <f>G36</f>
        <v>0</v>
      </c>
      <c r="I33" s="74">
        <f>H36</f>
        <v>0</v>
      </c>
      <c r="J33" s="75">
        <f>I36</f>
        <v>0</v>
      </c>
    </row>
    <row r="34" spans="1:10" ht="29.25" customHeight="1" x14ac:dyDescent="0.25">
      <c r="A34" s="116" t="s">
        <v>71</v>
      </c>
      <c r="B34" s="117"/>
      <c r="C34" s="117"/>
      <c r="D34" s="117"/>
      <c r="E34" s="118"/>
      <c r="F34" s="74">
        <v>0</v>
      </c>
      <c r="G34" s="74">
        <v>0</v>
      </c>
      <c r="H34" s="74">
        <v>0</v>
      </c>
      <c r="I34" s="74">
        <v>0</v>
      </c>
      <c r="J34" s="75">
        <v>0</v>
      </c>
    </row>
    <row r="35" spans="1:10" ht="23.25" customHeight="1" x14ac:dyDescent="0.25">
      <c r="A35" s="116" t="s">
        <v>72</v>
      </c>
      <c r="B35" s="123"/>
      <c r="C35" s="123"/>
      <c r="D35" s="123"/>
      <c r="E35" s="124"/>
      <c r="F35" s="74">
        <v>0</v>
      </c>
      <c r="G35" s="74">
        <v>0</v>
      </c>
      <c r="H35" s="74">
        <v>0</v>
      </c>
      <c r="I35" s="74">
        <v>0</v>
      </c>
      <c r="J35" s="75">
        <v>0</v>
      </c>
    </row>
    <row r="36" spans="1:10" ht="20.25" customHeight="1" x14ac:dyDescent="0.25">
      <c r="A36" s="112" t="s">
        <v>69</v>
      </c>
      <c r="B36" s="113"/>
      <c r="C36" s="113"/>
      <c r="D36" s="113"/>
      <c r="E36" s="113"/>
      <c r="F36" s="85">
        <f>F33-F34+F35</f>
        <v>0</v>
      </c>
      <c r="G36" s="85">
        <f t="shared" ref="G36:J36" si="7">G33-G34+G35</f>
        <v>0</v>
      </c>
      <c r="H36" s="85">
        <f t="shared" si="7"/>
        <v>0</v>
      </c>
      <c r="I36" s="85">
        <f t="shared" si="7"/>
        <v>0</v>
      </c>
      <c r="J36" s="86">
        <f t="shared" si="7"/>
        <v>0</v>
      </c>
    </row>
    <row r="38" spans="1:10" x14ac:dyDescent="0.25">
      <c r="A38" s="110"/>
      <c r="B38" s="111"/>
      <c r="C38" s="111"/>
      <c r="D38" s="111"/>
      <c r="E38" s="111"/>
      <c r="F38" s="111"/>
      <c r="G38" s="111"/>
      <c r="H38" s="111"/>
      <c r="I38" s="111"/>
      <c r="J38" s="111"/>
    </row>
  </sheetData>
  <mergeCells count="23">
    <mergeCell ref="A19:E19"/>
    <mergeCell ref="A1:J1"/>
    <mergeCell ref="A3:J3"/>
    <mergeCell ref="A5:J5"/>
    <mergeCell ref="A8:E8"/>
    <mergeCell ref="A9:E9"/>
    <mergeCell ref="A11:E11"/>
    <mergeCell ref="A12:E12"/>
    <mergeCell ref="A13:E13"/>
    <mergeCell ref="A15:J15"/>
    <mergeCell ref="A18:E18"/>
    <mergeCell ref="A38:J38"/>
    <mergeCell ref="A20:E20"/>
    <mergeCell ref="A21:E21"/>
    <mergeCell ref="A23:J23"/>
    <mergeCell ref="A26:E26"/>
    <mergeCell ref="A27:E27"/>
    <mergeCell ref="A28:E28"/>
    <mergeCell ref="A30:J30"/>
    <mergeCell ref="A33:E33"/>
    <mergeCell ref="A34:E34"/>
    <mergeCell ref="A35:E35"/>
    <mergeCell ref="A36:E36"/>
  </mergeCells>
  <pageMargins left="0.7" right="0.7" top="0.75" bottom="0.75" header="0.3" footer="0.3"/>
  <pageSetup paperSize="9" scale="6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30"/>
  <sheetViews>
    <sheetView tabSelected="1" topLeftCell="A10" workbookViewId="0">
      <selection activeCell="G22" sqref="G22:H30"/>
    </sheetView>
  </sheetViews>
  <sheetFormatPr defaultRowHeight="15" x14ac:dyDescent="0.25"/>
  <cols>
    <col min="1" max="1" width="10" customWidth="1"/>
    <col min="2" max="2" width="11" customWidth="1"/>
    <col min="3" max="3" width="28.7109375" customWidth="1"/>
    <col min="4" max="4" width="14.42578125" bestFit="1" customWidth="1"/>
    <col min="5" max="5" width="16.85546875" customWidth="1"/>
    <col min="6" max="6" width="17.5703125" bestFit="1" customWidth="1"/>
    <col min="7" max="8" width="20.42578125" bestFit="1" customWidth="1"/>
  </cols>
  <sheetData>
    <row r="1" spans="1:8" ht="42" customHeight="1" x14ac:dyDescent="0.25">
      <c r="A1" s="114" t="s">
        <v>106</v>
      </c>
      <c r="B1" s="114"/>
      <c r="C1" s="114"/>
      <c r="D1" s="114"/>
      <c r="E1" s="114"/>
      <c r="F1" s="114"/>
      <c r="G1" s="114"/>
      <c r="H1" s="114"/>
    </row>
    <row r="2" spans="1:8" ht="18" customHeight="1" x14ac:dyDescent="0.25">
      <c r="A2" s="1"/>
      <c r="B2" s="1"/>
      <c r="C2" s="1"/>
      <c r="D2" s="1"/>
      <c r="E2" s="1"/>
      <c r="F2" s="1"/>
      <c r="G2" s="1"/>
      <c r="H2" s="1"/>
    </row>
    <row r="3" spans="1:8" ht="15.75" customHeight="1" x14ac:dyDescent="0.25">
      <c r="A3" s="114" t="s">
        <v>23</v>
      </c>
      <c r="B3" s="114"/>
      <c r="C3" s="114"/>
      <c r="D3" s="114"/>
      <c r="E3" s="114"/>
      <c r="F3" s="114"/>
      <c r="G3" s="114"/>
      <c r="H3" s="114"/>
    </row>
    <row r="4" spans="1:8" ht="18" x14ac:dyDescent="0.25">
      <c r="A4" s="1"/>
      <c r="B4" s="1"/>
      <c r="C4" s="1"/>
      <c r="D4" s="1"/>
      <c r="E4" s="1"/>
      <c r="F4" s="1"/>
      <c r="G4" s="2"/>
      <c r="H4" s="2"/>
    </row>
    <row r="5" spans="1:8" ht="18" customHeight="1" x14ac:dyDescent="0.25">
      <c r="A5" s="114" t="s">
        <v>4</v>
      </c>
      <c r="B5" s="114"/>
      <c r="C5" s="114"/>
      <c r="D5" s="114"/>
      <c r="E5" s="114"/>
      <c r="F5" s="114"/>
      <c r="G5" s="114"/>
      <c r="H5" s="114"/>
    </row>
    <row r="6" spans="1:8" ht="18" x14ac:dyDescent="0.25">
      <c r="A6" s="1"/>
      <c r="B6" s="1"/>
      <c r="C6" s="1"/>
      <c r="D6" s="1"/>
      <c r="E6" s="1"/>
      <c r="F6" s="1"/>
      <c r="G6" s="2"/>
      <c r="H6" s="2"/>
    </row>
    <row r="7" spans="1:8" ht="15.75" x14ac:dyDescent="0.25">
      <c r="A7" s="114" t="s">
        <v>46</v>
      </c>
      <c r="B7" s="114"/>
      <c r="C7" s="114"/>
      <c r="D7" s="114"/>
      <c r="E7" s="114"/>
      <c r="F7" s="114"/>
      <c r="G7" s="114"/>
      <c r="H7" s="114"/>
    </row>
    <row r="8" spans="1:8" ht="15.75" x14ac:dyDescent="0.25">
      <c r="A8" s="23"/>
      <c r="B8" s="23"/>
      <c r="C8" s="23"/>
      <c r="D8" s="23"/>
      <c r="E8" s="23"/>
      <c r="F8" s="23"/>
      <c r="G8" s="31"/>
      <c r="H8" s="37" t="s">
        <v>40</v>
      </c>
    </row>
    <row r="9" spans="1:8" ht="47.25" x14ac:dyDescent="0.25">
      <c r="A9" s="47" t="s">
        <v>5</v>
      </c>
      <c r="B9" s="48" t="s">
        <v>6</v>
      </c>
      <c r="C9" s="48" t="s">
        <v>3</v>
      </c>
      <c r="D9" s="48" t="s">
        <v>95</v>
      </c>
      <c r="E9" s="48" t="s">
        <v>101</v>
      </c>
      <c r="F9" s="48" t="s">
        <v>97</v>
      </c>
      <c r="G9" s="48" t="s">
        <v>73</v>
      </c>
      <c r="H9" s="48" t="s">
        <v>102</v>
      </c>
    </row>
    <row r="10" spans="1:8" ht="30.75" customHeight="1" x14ac:dyDescent="0.25">
      <c r="A10" s="49"/>
      <c r="B10" s="50"/>
      <c r="C10" s="51" t="s">
        <v>0</v>
      </c>
      <c r="D10" s="52"/>
      <c r="E10" s="109">
        <v>2392805</v>
      </c>
      <c r="F10" s="53">
        <v>2244995</v>
      </c>
      <c r="G10" s="53">
        <v>2244995</v>
      </c>
      <c r="H10" s="53">
        <v>2244995</v>
      </c>
    </row>
    <row r="11" spans="1:8" ht="19.5" customHeight="1" x14ac:dyDescent="0.25">
      <c r="A11" s="54">
        <v>6</v>
      </c>
      <c r="B11" s="54"/>
      <c r="C11" s="54" t="s">
        <v>7</v>
      </c>
      <c r="D11" s="55"/>
      <c r="E11" s="56">
        <f>SUM(E12:E16)</f>
        <v>2392805</v>
      </c>
      <c r="F11" s="57">
        <f>SUM(F12:F16)</f>
        <v>2244995</v>
      </c>
      <c r="G11" s="57">
        <f t="shared" ref="G11:H11" si="0">SUM(G12:G16)</f>
        <v>2244995</v>
      </c>
      <c r="H11" s="57">
        <f t="shared" si="0"/>
        <v>2244995</v>
      </c>
    </row>
    <row r="12" spans="1:8" ht="45" x14ac:dyDescent="0.25">
      <c r="A12" s="54"/>
      <c r="B12" s="58">
        <v>63</v>
      </c>
      <c r="C12" s="58" t="s">
        <v>36</v>
      </c>
      <c r="D12" s="59"/>
      <c r="E12" s="57">
        <v>1850894</v>
      </c>
      <c r="F12" s="57">
        <v>1815500</v>
      </c>
      <c r="G12" s="57">
        <v>1815500</v>
      </c>
      <c r="H12" s="57">
        <v>1815500</v>
      </c>
    </row>
    <row r="13" spans="1:8" ht="30" x14ac:dyDescent="0.25">
      <c r="A13" s="54"/>
      <c r="B13" s="58">
        <v>64</v>
      </c>
      <c r="C13" s="58" t="s">
        <v>105</v>
      </c>
      <c r="D13" s="59"/>
      <c r="E13" s="57"/>
      <c r="F13" s="57"/>
      <c r="G13" s="57"/>
      <c r="H13" s="57"/>
    </row>
    <row r="14" spans="1:8" ht="15.75" x14ac:dyDescent="0.25">
      <c r="A14" s="60"/>
      <c r="B14" s="60">
        <v>65</v>
      </c>
      <c r="C14" s="60" t="s">
        <v>76</v>
      </c>
      <c r="D14" s="59"/>
      <c r="E14" s="57">
        <v>92832</v>
      </c>
      <c r="F14" s="57">
        <v>75125</v>
      </c>
      <c r="G14" s="57">
        <v>75125</v>
      </c>
      <c r="H14" s="57">
        <v>75125</v>
      </c>
    </row>
    <row r="15" spans="1:8" ht="15.75" x14ac:dyDescent="0.25">
      <c r="A15" s="60"/>
      <c r="B15" s="60">
        <v>66</v>
      </c>
      <c r="C15" s="60" t="s">
        <v>77</v>
      </c>
      <c r="D15" s="59"/>
      <c r="E15" s="57">
        <v>7000</v>
      </c>
      <c r="F15" s="57">
        <v>7000</v>
      </c>
      <c r="G15" s="57">
        <v>7000</v>
      </c>
      <c r="H15" s="57">
        <v>7000</v>
      </c>
    </row>
    <row r="16" spans="1:8" ht="45" x14ac:dyDescent="0.25">
      <c r="A16" s="60"/>
      <c r="B16" s="60">
        <v>67</v>
      </c>
      <c r="C16" s="58" t="s">
        <v>37</v>
      </c>
      <c r="D16" s="59"/>
      <c r="E16" s="57">
        <v>442079</v>
      </c>
      <c r="F16" s="57">
        <v>347370</v>
      </c>
      <c r="G16" s="57">
        <v>347370</v>
      </c>
      <c r="H16" s="57">
        <v>347370</v>
      </c>
    </row>
    <row r="17" spans="1:8" x14ac:dyDescent="0.25">
      <c r="A17" s="27"/>
      <c r="B17" s="28"/>
      <c r="E17" s="29"/>
    </row>
    <row r="19" spans="1:8" ht="15.75" x14ac:dyDescent="0.25">
      <c r="A19" s="114" t="s">
        <v>47</v>
      </c>
      <c r="B19" s="132"/>
      <c r="C19" s="132"/>
      <c r="D19" s="132"/>
      <c r="E19" s="132"/>
      <c r="F19" s="132"/>
      <c r="G19" s="132"/>
      <c r="H19" s="132"/>
    </row>
    <row r="20" spans="1:8" ht="18" x14ac:dyDescent="0.25">
      <c r="A20" s="1"/>
      <c r="B20" s="1"/>
      <c r="C20" s="1"/>
      <c r="D20" s="1"/>
      <c r="E20" s="1"/>
      <c r="F20" s="1"/>
      <c r="G20" s="2"/>
      <c r="H20" s="2"/>
    </row>
    <row r="21" spans="1:8" ht="47.25" x14ac:dyDescent="0.25">
      <c r="A21" s="47" t="s">
        <v>5</v>
      </c>
      <c r="B21" s="48" t="s">
        <v>6</v>
      </c>
      <c r="C21" s="48" t="s">
        <v>8</v>
      </c>
      <c r="D21" s="48" t="s">
        <v>95</v>
      </c>
      <c r="E21" s="48" t="s">
        <v>103</v>
      </c>
      <c r="F21" s="48" t="s">
        <v>97</v>
      </c>
      <c r="G21" s="48" t="s">
        <v>75</v>
      </c>
      <c r="H21" s="48" t="s">
        <v>104</v>
      </c>
    </row>
    <row r="22" spans="1:8" ht="35.25" customHeight="1" x14ac:dyDescent="0.25">
      <c r="A22" s="49"/>
      <c r="B22" s="50"/>
      <c r="C22" s="51" t="s">
        <v>1</v>
      </c>
      <c r="D22" s="66"/>
      <c r="E22" s="53">
        <f>SUM(E23,E29)</f>
        <v>2392805</v>
      </c>
      <c r="F22" s="53">
        <f>SUM(F23,F29)</f>
        <v>2244995</v>
      </c>
      <c r="G22" s="53">
        <f t="shared" ref="G22:H22" si="1">SUM(G23,G29)</f>
        <v>2244995</v>
      </c>
      <c r="H22" s="53">
        <f t="shared" si="1"/>
        <v>2244995</v>
      </c>
    </row>
    <row r="23" spans="1:8" ht="15.75" customHeight="1" x14ac:dyDescent="0.25">
      <c r="A23" s="54">
        <v>3</v>
      </c>
      <c r="B23" s="54"/>
      <c r="C23" s="54" t="s">
        <v>9</v>
      </c>
      <c r="D23" s="55"/>
      <c r="E23" s="67">
        <f>SUM(E24:E28)</f>
        <v>2356985</v>
      </c>
      <c r="F23" s="63">
        <f>SUM(F24:F26)</f>
        <v>2213175</v>
      </c>
      <c r="G23" s="63">
        <f t="shared" ref="G23:H23" si="2">SUM(G24:G26)</f>
        <v>2213175</v>
      </c>
      <c r="H23" s="63">
        <f t="shared" si="2"/>
        <v>2213175</v>
      </c>
    </row>
    <row r="24" spans="1:8" ht="15.75" customHeight="1" x14ac:dyDescent="0.25">
      <c r="A24" s="54"/>
      <c r="B24" s="58">
        <v>31</v>
      </c>
      <c r="C24" s="58" t="s">
        <v>10</v>
      </c>
      <c r="D24" s="59"/>
      <c r="E24" s="57">
        <v>2015771</v>
      </c>
      <c r="F24" s="57">
        <v>1946525</v>
      </c>
      <c r="G24" s="57">
        <v>1946525</v>
      </c>
      <c r="H24" s="57">
        <v>1946525</v>
      </c>
    </row>
    <row r="25" spans="1:8" ht="15.75" x14ac:dyDescent="0.25">
      <c r="A25" s="60"/>
      <c r="B25" s="60">
        <v>32</v>
      </c>
      <c r="C25" s="60" t="s">
        <v>26</v>
      </c>
      <c r="D25" s="59"/>
      <c r="E25" s="57">
        <v>314724</v>
      </c>
      <c r="F25" s="57">
        <v>266050</v>
      </c>
      <c r="G25" s="57">
        <v>266050</v>
      </c>
      <c r="H25" s="57">
        <v>266050</v>
      </c>
    </row>
    <row r="26" spans="1:8" ht="15.75" x14ac:dyDescent="0.25">
      <c r="A26" s="60"/>
      <c r="B26" s="60">
        <v>34</v>
      </c>
      <c r="C26" s="60" t="s">
        <v>78</v>
      </c>
      <c r="D26" s="59"/>
      <c r="E26" s="57">
        <v>600</v>
      </c>
      <c r="F26" s="57">
        <v>600</v>
      </c>
      <c r="G26" s="57">
        <v>600</v>
      </c>
      <c r="H26" s="57">
        <v>600</v>
      </c>
    </row>
    <row r="27" spans="1:8" ht="45" x14ac:dyDescent="0.25">
      <c r="A27" s="60"/>
      <c r="B27" s="60">
        <v>37</v>
      </c>
      <c r="C27" s="68" t="s">
        <v>83</v>
      </c>
      <c r="D27" s="59"/>
      <c r="E27" s="57">
        <v>25000</v>
      </c>
      <c r="F27" s="57">
        <v>0</v>
      </c>
      <c r="G27" s="57">
        <v>0</v>
      </c>
      <c r="H27" s="57">
        <v>0</v>
      </c>
    </row>
    <row r="28" spans="1:8" ht="15.75" x14ac:dyDescent="0.25">
      <c r="A28" s="60"/>
      <c r="B28" s="60">
        <v>38</v>
      </c>
      <c r="C28" s="60" t="s">
        <v>84</v>
      </c>
      <c r="D28" s="59"/>
      <c r="E28" s="57">
        <v>890</v>
      </c>
      <c r="F28" s="57">
        <v>0</v>
      </c>
      <c r="G28" s="57">
        <v>0</v>
      </c>
      <c r="H28" s="57">
        <v>0</v>
      </c>
    </row>
    <row r="29" spans="1:8" ht="31.5" x14ac:dyDescent="0.25">
      <c r="A29" s="61">
        <v>4</v>
      </c>
      <c r="B29" s="61"/>
      <c r="C29" s="62" t="s">
        <v>11</v>
      </c>
      <c r="D29" s="55"/>
      <c r="E29" s="63">
        <v>35820</v>
      </c>
      <c r="F29" s="63">
        <v>31820</v>
      </c>
      <c r="G29" s="63">
        <v>31820</v>
      </c>
      <c r="H29" s="63">
        <v>31820</v>
      </c>
    </row>
    <row r="30" spans="1:8" ht="45" x14ac:dyDescent="0.25">
      <c r="A30" s="58"/>
      <c r="B30" s="58">
        <v>42</v>
      </c>
      <c r="C30" s="64" t="s">
        <v>12</v>
      </c>
      <c r="D30" s="59"/>
      <c r="E30" s="57">
        <v>35820</v>
      </c>
      <c r="F30" s="57">
        <v>31820</v>
      </c>
      <c r="G30" s="57">
        <v>31820</v>
      </c>
      <c r="H30" s="57">
        <v>31820</v>
      </c>
    </row>
  </sheetData>
  <mergeCells count="5">
    <mergeCell ref="A19:H19"/>
    <mergeCell ref="A1:H1"/>
    <mergeCell ref="A3:H3"/>
    <mergeCell ref="A5:H5"/>
    <mergeCell ref="A7:H7"/>
  </mergeCells>
  <pageMargins left="0.7" right="0.7" top="0.75" bottom="0.75" header="0.3" footer="0.3"/>
  <pageSetup paperSize="9" scale="6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39"/>
  <sheetViews>
    <sheetView topLeftCell="A16" zoomScale="80" zoomScaleNormal="80" workbookViewId="0">
      <selection activeCell="I39" sqref="I39"/>
    </sheetView>
  </sheetViews>
  <sheetFormatPr defaultRowHeight="15" x14ac:dyDescent="0.25"/>
  <cols>
    <col min="1" max="2" width="27.7109375" customWidth="1"/>
    <col min="3" max="6" width="25.28515625" customWidth="1"/>
  </cols>
  <sheetData>
    <row r="1" spans="1:6" ht="42" customHeight="1" x14ac:dyDescent="0.25">
      <c r="A1" s="114" t="s">
        <v>106</v>
      </c>
      <c r="B1" s="114"/>
      <c r="C1" s="114"/>
      <c r="D1" s="114"/>
      <c r="E1" s="114"/>
      <c r="F1" s="114"/>
    </row>
    <row r="2" spans="1:6" ht="18" customHeight="1" x14ac:dyDescent="0.25">
      <c r="A2" s="1"/>
      <c r="B2" s="1"/>
      <c r="C2" s="1"/>
      <c r="D2" s="1"/>
      <c r="E2" s="1"/>
      <c r="F2" s="1"/>
    </row>
    <row r="3" spans="1:6" ht="15.75" customHeight="1" x14ac:dyDescent="0.25">
      <c r="A3" s="114" t="s">
        <v>23</v>
      </c>
      <c r="B3" s="114"/>
      <c r="C3" s="114"/>
      <c r="D3" s="114"/>
      <c r="E3" s="114"/>
      <c r="F3" s="114"/>
    </row>
    <row r="4" spans="1:6" ht="18" x14ac:dyDescent="0.25">
      <c r="C4" s="1"/>
      <c r="D4" s="1"/>
      <c r="E4" s="2"/>
      <c r="F4" s="2"/>
    </row>
    <row r="5" spans="1:6" ht="18" customHeight="1" x14ac:dyDescent="0.25">
      <c r="A5" s="114" t="s">
        <v>4</v>
      </c>
      <c r="B5" s="114"/>
      <c r="C5" s="114"/>
      <c r="D5" s="114"/>
      <c r="E5" s="114"/>
      <c r="F5" s="114"/>
    </row>
    <row r="6" spans="1:6" ht="18" x14ac:dyDescent="0.25">
      <c r="A6" s="1"/>
      <c r="B6" s="1"/>
      <c r="C6" s="1"/>
      <c r="D6" s="1"/>
      <c r="E6" s="2"/>
      <c r="F6" s="2"/>
    </row>
    <row r="7" spans="1:6" ht="30" customHeight="1" x14ac:dyDescent="0.25">
      <c r="A7" s="133" t="s">
        <v>48</v>
      </c>
      <c r="B7" s="133"/>
      <c r="C7" s="133"/>
      <c r="D7" s="133"/>
      <c r="E7" s="133"/>
      <c r="F7" s="133"/>
    </row>
    <row r="8" spans="1:6" ht="30" customHeight="1" x14ac:dyDescent="0.25">
      <c r="A8" s="102"/>
      <c r="B8" s="107"/>
      <c r="C8" s="102"/>
      <c r="D8" s="102"/>
      <c r="E8" s="33"/>
      <c r="F8" s="103" t="s">
        <v>40</v>
      </c>
    </row>
    <row r="9" spans="1:6" ht="30" customHeight="1" x14ac:dyDescent="0.25">
      <c r="A9" s="92" t="s">
        <v>50</v>
      </c>
      <c r="B9" s="93" t="s">
        <v>95</v>
      </c>
      <c r="C9" s="93" t="s">
        <v>96</v>
      </c>
      <c r="D9" s="93" t="s">
        <v>97</v>
      </c>
      <c r="E9" s="93" t="s">
        <v>74</v>
      </c>
      <c r="F9" s="93" t="s">
        <v>98</v>
      </c>
    </row>
    <row r="10" spans="1:6" ht="48.75" customHeight="1" x14ac:dyDescent="0.25">
      <c r="A10" s="94" t="s">
        <v>0</v>
      </c>
      <c r="B10" s="94"/>
      <c r="C10" s="72">
        <f>SUM(C11,C14,C16,C18)</f>
        <v>2392805</v>
      </c>
      <c r="D10" s="72">
        <f>D11+D14+D16+D18</f>
        <v>2244995</v>
      </c>
      <c r="E10" s="72">
        <f t="shared" ref="E10:F10" si="0">E11+E14+E16+E18</f>
        <v>2244995</v>
      </c>
      <c r="F10" s="72">
        <f t="shared" si="0"/>
        <v>2244995</v>
      </c>
    </row>
    <row r="11" spans="1:6" ht="32.25" customHeight="1" x14ac:dyDescent="0.25">
      <c r="A11" s="95" t="s">
        <v>54</v>
      </c>
      <c r="B11" s="95"/>
      <c r="C11" s="72">
        <f>SUM(C12,C13)</f>
        <v>271704</v>
      </c>
      <c r="D11" s="72">
        <f>SUM(D12:D13)</f>
        <v>228095</v>
      </c>
      <c r="E11" s="72">
        <f t="shared" ref="E11:F11" si="1">SUM(E12:E13)</f>
        <v>228095</v>
      </c>
      <c r="F11" s="72">
        <f t="shared" si="1"/>
        <v>228095</v>
      </c>
    </row>
    <row r="12" spans="1:6" ht="30" customHeight="1" x14ac:dyDescent="0.25">
      <c r="A12" s="96" t="s">
        <v>55</v>
      </c>
      <c r="B12" s="96"/>
      <c r="C12" s="57">
        <v>173243</v>
      </c>
      <c r="D12" s="57">
        <v>120745</v>
      </c>
      <c r="E12" s="57">
        <v>120745</v>
      </c>
      <c r="F12" s="57">
        <v>120745</v>
      </c>
    </row>
    <row r="13" spans="1:6" ht="30" customHeight="1" x14ac:dyDescent="0.25">
      <c r="A13" s="97" t="s">
        <v>85</v>
      </c>
      <c r="B13" s="97"/>
      <c r="C13" s="57">
        <v>98461</v>
      </c>
      <c r="D13" s="57">
        <v>107350</v>
      </c>
      <c r="E13" s="57">
        <v>107350</v>
      </c>
      <c r="F13" s="57">
        <v>107350</v>
      </c>
    </row>
    <row r="14" spans="1:6" ht="33.75" customHeight="1" x14ac:dyDescent="0.25">
      <c r="A14" s="98" t="s">
        <v>79</v>
      </c>
      <c r="B14" s="98"/>
      <c r="C14" s="63">
        <v>7000</v>
      </c>
      <c r="D14" s="63">
        <v>7000</v>
      </c>
      <c r="E14" s="63">
        <v>7000</v>
      </c>
      <c r="F14" s="63">
        <v>7000</v>
      </c>
    </row>
    <row r="15" spans="1:6" ht="30" customHeight="1" x14ac:dyDescent="0.25">
      <c r="A15" s="104" t="s">
        <v>80</v>
      </c>
      <c r="B15" s="104"/>
      <c r="C15" s="57">
        <v>7000</v>
      </c>
      <c r="D15" s="57">
        <v>7000</v>
      </c>
      <c r="E15" s="57">
        <v>7000</v>
      </c>
      <c r="F15" s="57">
        <v>7000</v>
      </c>
    </row>
    <row r="16" spans="1:6" ht="30" customHeight="1" x14ac:dyDescent="0.25">
      <c r="A16" s="105" t="s">
        <v>52</v>
      </c>
      <c r="B16" s="105"/>
      <c r="C16" s="63">
        <v>92832</v>
      </c>
      <c r="D16" s="63">
        <v>75125</v>
      </c>
      <c r="E16" s="63">
        <v>75125</v>
      </c>
      <c r="F16" s="63">
        <v>75125</v>
      </c>
    </row>
    <row r="17" spans="1:6" ht="30" customHeight="1" x14ac:dyDescent="0.25">
      <c r="A17" s="97" t="s">
        <v>53</v>
      </c>
      <c r="B17" s="97"/>
      <c r="C17" s="57">
        <v>92832</v>
      </c>
      <c r="D17" s="57">
        <v>75125</v>
      </c>
      <c r="E17" s="57">
        <v>75125</v>
      </c>
      <c r="F17" s="57">
        <v>75125</v>
      </c>
    </row>
    <row r="18" spans="1:6" ht="33.75" customHeight="1" x14ac:dyDescent="0.25">
      <c r="A18" s="94" t="s">
        <v>51</v>
      </c>
      <c r="B18" s="94"/>
      <c r="C18" s="63">
        <f>SUM(C19,C20,C21)</f>
        <v>2021269</v>
      </c>
      <c r="D18" s="63">
        <f>SUM(D19:D21)</f>
        <v>1934775</v>
      </c>
      <c r="E18" s="63">
        <f t="shared" ref="E18:F18" si="2">SUM(E19:E21)</f>
        <v>1934775</v>
      </c>
      <c r="F18" s="63">
        <f t="shared" si="2"/>
        <v>1934775</v>
      </c>
    </row>
    <row r="19" spans="1:6" ht="78" customHeight="1" x14ac:dyDescent="0.25">
      <c r="A19" s="149" t="s">
        <v>108</v>
      </c>
      <c r="B19" s="100"/>
      <c r="C19" s="57">
        <v>170375</v>
      </c>
      <c r="D19" s="57">
        <v>119275</v>
      </c>
      <c r="E19" s="57">
        <v>119275</v>
      </c>
      <c r="F19" s="57">
        <v>119275</v>
      </c>
    </row>
    <row r="20" spans="1:6" ht="63.75" customHeight="1" x14ac:dyDescent="0.25">
      <c r="A20" s="150" t="s">
        <v>109</v>
      </c>
      <c r="B20" s="97"/>
      <c r="C20" s="57">
        <v>1850003</v>
      </c>
      <c r="D20" s="57">
        <v>1815000</v>
      </c>
      <c r="E20" s="57">
        <v>1815000</v>
      </c>
      <c r="F20" s="57">
        <v>1815000</v>
      </c>
    </row>
    <row r="21" spans="1:6" ht="49.5" customHeight="1" x14ac:dyDescent="0.25">
      <c r="A21" s="151" t="s">
        <v>110</v>
      </c>
      <c r="B21" s="88"/>
      <c r="C21" s="106">
        <v>891</v>
      </c>
      <c r="D21" s="89">
        <v>500</v>
      </c>
      <c r="E21" s="89">
        <v>500</v>
      </c>
      <c r="F21" s="89">
        <v>500</v>
      </c>
    </row>
    <row r="24" spans="1:6" ht="15.75" customHeight="1" x14ac:dyDescent="0.25">
      <c r="A24" s="114" t="s">
        <v>49</v>
      </c>
      <c r="B24" s="114"/>
      <c r="C24" s="114"/>
      <c r="D24" s="114"/>
      <c r="E24" s="114"/>
      <c r="F24" s="114"/>
    </row>
    <row r="25" spans="1:6" ht="18" x14ac:dyDescent="0.25">
      <c r="A25" s="1"/>
      <c r="B25" s="1"/>
      <c r="C25" s="1"/>
      <c r="D25" s="1"/>
      <c r="E25" s="2"/>
      <c r="F25" s="2"/>
    </row>
    <row r="26" spans="1:6" ht="30" customHeight="1" x14ac:dyDescent="0.25">
      <c r="A26" s="92" t="s">
        <v>50</v>
      </c>
      <c r="B26" s="93" t="s">
        <v>95</v>
      </c>
      <c r="C26" s="93" t="s">
        <v>99</v>
      </c>
      <c r="D26" s="93" t="s">
        <v>97</v>
      </c>
      <c r="E26" s="93" t="s">
        <v>74</v>
      </c>
      <c r="F26" s="93" t="s">
        <v>98</v>
      </c>
    </row>
    <row r="27" spans="1:6" ht="47.25" customHeight="1" x14ac:dyDescent="0.25">
      <c r="A27" s="94" t="s">
        <v>1</v>
      </c>
      <c r="B27" s="94"/>
      <c r="C27" s="72">
        <f>SUM(C28,C31,C33,C35)</f>
        <v>2392805</v>
      </c>
      <c r="D27" s="72">
        <f t="shared" ref="D27:F27" si="3">D28+D31+D33+D35</f>
        <v>2244995</v>
      </c>
      <c r="E27" s="72">
        <f t="shared" si="3"/>
        <v>2244995</v>
      </c>
      <c r="F27" s="72">
        <f t="shared" si="3"/>
        <v>2244995</v>
      </c>
    </row>
    <row r="28" spans="1:6" ht="30" customHeight="1" x14ac:dyDescent="0.25">
      <c r="A28" s="95" t="s">
        <v>54</v>
      </c>
      <c r="B28" s="95"/>
      <c r="C28" s="72">
        <f>SUM(C29,C30)</f>
        <v>271704</v>
      </c>
      <c r="D28" s="72">
        <f t="shared" ref="D28:F28" si="4">SUM(D29:D30)</f>
        <v>228095</v>
      </c>
      <c r="E28" s="72">
        <f t="shared" si="4"/>
        <v>228095</v>
      </c>
      <c r="F28" s="72">
        <f t="shared" si="4"/>
        <v>228095</v>
      </c>
    </row>
    <row r="29" spans="1:6" ht="30" customHeight="1" x14ac:dyDescent="0.25">
      <c r="A29" s="96" t="s">
        <v>55</v>
      </c>
      <c r="B29" s="96"/>
      <c r="C29" s="57">
        <v>173243</v>
      </c>
      <c r="D29" s="57">
        <v>120745</v>
      </c>
      <c r="E29" s="57">
        <v>120745</v>
      </c>
      <c r="F29" s="57">
        <v>120745</v>
      </c>
    </row>
    <row r="30" spans="1:6" ht="30" customHeight="1" x14ac:dyDescent="0.25">
      <c r="A30" s="97" t="s">
        <v>85</v>
      </c>
      <c r="B30" s="97"/>
      <c r="C30" s="57">
        <v>98461</v>
      </c>
      <c r="D30" s="57">
        <v>107350</v>
      </c>
      <c r="E30" s="57">
        <v>107350</v>
      </c>
      <c r="F30" s="57">
        <v>107350</v>
      </c>
    </row>
    <row r="31" spans="1:6" ht="30" customHeight="1" x14ac:dyDescent="0.25">
      <c r="A31" s="98" t="s">
        <v>79</v>
      </c>
      <c r="B31" s="98"/>
      <c r="C31" s="63">
        <v>7000</v>
      </c>
      <c r="D31" s="63">
        <v>7000</v>
      </c>
      <c r="E31" s="63">
        <v>7000</v>
      </c>
      <c r="F31" s="63">
        <v>7000</v>
      </c>
    </row>
    <row r="32" spans="1:6" ht="30" customHeight="1" x14ac:dyDescent="0.25">
      <c r="A32" s="96" t="s">
        <v>80</v>
      </c>
      <c r="B32" s="96"/>
      <c r="C32" s="57">
        <v>7000</v>
      </c>
      <c r="D32" s="57">
        <v>7000</v>
      </c>
      <c r="E32" s="57">
        <v>7000</v>
      </c>
      <c r="F32" s="57">
        <v>7000</v>
      </c>
    </row>
    <row r="33" spans="1:6" ht="30" customHeight="1" x14ac:dyDescent="0.25">
      <c r="A33" s="99" t="s">
        <v>81</v>
      </c>
      <c r="B33" s="99"/>
      <c r="C33" s="63">
        <v>92832</v>
      </c>
      <c r="D33" s="63">
        <v>75125</v>
      </c>
      <c r="E33" s="63">
        <v>75125</v>
      </c>
      <c r="F33" s="63">
        <v>75125</v>
      </c>
    </row>
    <row r="34" spans="1:6" ht="30" customHeight="1" x14ac:dyDescent="0.25">
      <c r="A34" s="97" t="s">
        <v>94</v>
      </c>
      <c r="B34" s="97"/>
      <c r="C34" s="57">
        <v>92832</v>
      </c>
      <c r="D34" s="57">
        <v>75125</v>
      </c>
      <c r="E34" s="57">
        <v>75125</v>
      </c>
      <c r="F34" s="57">
        <v>75125</v>
      </c>
    </row>
    <row r="35" spans="1:6" ht="30" customHeight="1" x14ac:dyDescent="0.25">
      <c r="A35" s="99" t="s">
        <v>82</v>
      </c>
      <c r="B35" s="99"/>
      <c r="C35" s="63">
        <f>SUM(C36,C37,C38)</f>
        <v>2021269</v>
      </c>
      <c r="D35" s="63">
        <f t="shared" ref="D35:F35" si="5">SUM(D36:D38)</f>
        <v>1934775</v>
      </c>
      <c r="E35" s="63">
        <f t="shared" si="5"/>
        <v>1934775</v>
      </c>
      <c r="F35" s="63">
        <f t="shared" si="5"/>
        <v>1934775</v>
      </c>
    </row>
    <row r="36" spans="1:6" ht="60" customHeight="1" x14ac:dyDescent="0.25">
      <c r="A36" s="149" t="s">
        <v>108</v>
      </c>
      <c r="B36" s="100"/>
      <c r="C36" s="57">
        <v>170375</v>
      </c>
      <c r="D36" s="57">
        <v>119275</v>
      </c>
      <c r="E36" s="57">
        <v>119275</v>
      </c>
      <c r="F36" s="57">
        <v>119275</v>
      </c>
    </row>
    <row r="37" spans="1:6" ht="85.5" customHeight="1" x14ac:dyDescent="0.25">
      <c r="A37" s="150" t="s">
        <v>109</v>
      </c>
      <c r="B37" s="101"/>
      <c r="C37" s="57">
        <v>1850003</v>
      </c>
      <c r="D37" s="57">
        <v>1815000</v>
      </c>
      <c r="E37" s="57">
        <v>1815000</v>
      </c>
      <c r="F37" s="57">
        <v>1815000</v>
      </c>
    </row>
    <row r="38" spans="1:6" ht="63.75" customHeight="1" x14ac:dyDescent="0.25">
      <c r="A38" s="151" t="s">
        <v>110</v>
      </c>
      <c r="B38" s="101"/>
      <c r="C38" s="106">
        <v>891</v>
      </c>
      <c r="D38" s="89">
        <v>500</v>
      </c>
      <c r="E38" s="89">
        <v>500</v>
      </c>
      <c r="F38" s="89">
        <v>500</v>
      </c>
    </row>
    <row r="39" spans="1:6" x14ac:dyDescent="0.25">
      <c r="A39" s="30"/>
      <c r="B39" s="108"/>
    </row>
  </sheetData>
  <mergeCells count="5">
    <mergeCell ref="A1:F1"/>
    <mergeCell ref="A3:F3"/>
    <mergeCell ref="A5:F5"/>
    <mergeCell ref="A7:F7"/>
    <mergeCell ref="A24:F24"/>
  </mergeCells>
  <pageMargins left="0.7" right="0.7" top="0.75" bottom="0.75" header="0.3" footer="0.3"/>
  <pageSetup paperSize="9" scale="4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F15"/>
  <sheetViews>
    <sheetView workbookViewId="0">
      <selection activeCell="F11" sqref="F11"/>
    </sheetView>
  </sheetViews>
  <sheetFormatPr defaultRowHeight="30" customHeight="1" x14ac:dyDescent="0.25"/>
  <cols>
    <col min="1" max="1" width="37.7109375" style="69" customWidth="1"/>
    <col min="2" max="6" width="25.28515625" style="69" customWidth="1"/>
    <col min="7" max="16384" width="9.140625" style="69"/>
  </cols>
  <sheetData>
    <row r="1" spans="1:6" ht="30" customHeight="1" x14ac:dyDescent="0.25">
      <c r="A1" s="114" t="s">
        <v>106</v>
      </c>
      <c r="B1" s="114"/>
      <c r="C1" s="114"/>
      <c r="D1" s="114"/>
      <c r="E1" s="114"/>
      <c r="F1" s="114"/>
    </row>
    <row r="2" spans="1:6" ht="30" customHeight="1" x14ac:dyDescent="0.25">
      <c r="A2" s="23"/>
      <c r="B2" s="23"/>
      <c r="C2" s="23"/>
      <c r="D2" s="23"/>
      <c r="E2" s="23"/>
      <c r="F2" s="23"/>
    </row>
    <row r="3" spans="1:6" ht="30" customHeight="1" x14ac:dyDescent="0.25">
      <c r="A3" s="114" t="s">
        <v>23</v>
      </c>
      <c r="B3" s="114"/>
      <c r="C3" s="114"/>
      <c r="D3" s="114"/>
      <c r="E3" s="127"/>
      <c r="F3" s="127"/>
    </row>
    <row r="4" spans="1:6" ht="30" customHeight="1" x14ac:dyDescent="0.25">
      <c r="A4" s="23"/>
      <c r="B4" s="23"/>
      <c r="C4" s="23"/>
      <c r="D4" s="23"/>
      <c r="E4" s="31"/>
      <c r="F4" s="31"/>
    </row>
    <row r="5" spans="1:6" ht="30" customHeight="1" x14ac:dyDescent="0.25">
      <c r="A5" s="114" t="s">
        <v>4</v>
      </c>
      <c r="B5" s="115"/>
      <c r="C5" s="115"/>
      <c r="D5" s="115"/>
      <c r="E5" s="115"/>
      <c r="F5" s="115"/>
    </row>
    <row r="6" spans="1:6" ht="30" customHeight="1" x14ac:dyDescent="0.25">
      <c r="A6" s="23"/>
      <c r="B6" s="23"/>
      <c r="C6" s="23"/>
      <c r="D6" s="23"/>
      <c r="E6" s="31"/>
      <c r="F6" s="31"/>
    </row>
    <row r="7" spans="1:6" ht="30" customHeight="1" x14ac:dyDescent="0.25">
      <c r="A7" s="114" t="s">
        <v>13</v>
      </c>
      <c r="B7" s="132"/>
      <c r="C7" s="132"/>
      <c r="D7" s="132"/>
      <c r="E7" s="132"/>
      <c r="F7" s="132"/>
    </row>
    <row r="8" spans="1:6" ht="30" customHeight="1" x14ac:dyDescent="0.25">
      <c r="A8" s="23"/>
      <c r="B8" s="23"/>
      <c r="C8" s="23"/>
      <c r="D8" s="23"/>
      <c r="E8" s="31"/>
      <c r="F8" s="37" t="s">
        <v>40</v>
      </c>
    </row>
    <row r="9" spans="1:6" ht="30" customHeight="1" x14ac:dyDescent="0.25">
      <c r="A9" s="47" t="s">
        <v>50</v>
      </c>
      <c r="B9" s="48" t="s">
        <v>95</v>
      </c>
      <c r="C9" s="48" t="s">
        <v>100</v>
      </c>
      <c r="D9" s="48" t="s">
        <v>97</v>
      </c>
      <c r="E9" s="48" t="s">
        <v>74</v>
      </c>
      <c r="F9" s="48" t="s">
        <v>98</v>
      </c>
    </row>
    <row r="10" spans="1:6" ht="30" customHeight="1" x14ac:dyDescent="0.25">
      <c r="A10" s="54" t="s">
        <v>14</v>
      </c>
      <c r="B10" s="59"/>
      <c r="C10" s="72">
        <v>2392805</v>
      </c>
      <c r="D10" s="72">
        <v>2244995</v>
      </c>
      <c r="E10" s="63">
        <v>2244995</v>
      </c>
      <c r="F10" s="63">
        <v>2244995</v>
      </c>
    </row>
    <row r="11" spans="1:6" ht="30" customHeight="1" x14ac:dyDescent="0.25">
      <c r="A11" s="54" t="s">
        <v>15</v>
      </c>
      <c r="B11" s="59"/>
      <c r="C11" s="57"/>
      <c r="D11" s="57"/>
      <c r="E11" s="57"/>
      <c r="F11" s="57"/>
    </row>
    <row r="12" spans="1:6" ht="30" customHeight="1" x14ac:dyDescent="0.25">
      <c r="A12" s="87" t="s">
        <v>16</v>
      </c>
      <c r="B12" s="59"/>
      <c r="C12" s="57"/>
      <c r="D12" s="57"/>
      <c r="E12" s="57"/>
      <c r="F12" s="57"/>
    </row>
    <row r="13" spans="1:6" ht="30" customHeight="1" x14ac:dyDescent="0.25">
      <c r="A13" s="65" t="s">
        <v>17</v>
      </c>
      <c r="B13" s="59"/>
      <c r="C13" s="57"/>
      <c r="D13" s="57"/>
      <c r="E13" s="57"/>
      <c r="F13" s="57"/>
    </row>
    <row r="14" spans="1:6" ht="30" customHeight="1" x14ac:dyDescent="0.25">
      <c r="A14" s="54" t="s">
        <v>18</v>
      </c>
      <c r="B14" s="59"/>
      <c r="C14" s="57"/>
      <c r="D14" s="57"/>
      <c r="E14" s="57"/>
      <c r="F14" s="90"/>
    </row>
    <row r="15" spans="1:6" ht="30" customHeight="1" x14ac:dyDescent="0.25">
      <c r="A15" s="91" t="s">
        <v>19</v>
      </c>
      <c r="B15" s="59"/>
      <c r="C15" s="57"/>
      <c r="D15" s="57"/>
      <c r="E15" s="57"/>
      <c r="F15" s="90"/>
    </row>
  </sheetData>
  <mergeCells count="4">
    <mergeCell ref="A1:F1"/>
    <mergeCell ref="A3:F3"/>
    <mergeCell ref="A5:F5"/>
    <mergeCell ref="A7:F7"/>
  </mergeCells>
  <pageMargins left="0.7" right="0.7" top="0.75" bottom="0.75" header="0.3" footer="0.3"/>
  <pageSetup paperSize="9" scale="7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H14"/>
  <sheetViews>
    <sheetView workbookViewId="0">
      <selection activeCell="E7" sqref="E7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8" width="25.28515625" customWidth="1"/>
  </cols>
  <sheetData>
    <row r="1" spans="1:8" ht="42" customHeight="1" x14ac:dyDescent="0.25">
      <c r="A1" s="114" t="s">
        <v>107</v>
      </c>
      <c r="B1" s="114"/>
      <c r="C1" s="114"/>
      <c r="D1" s="114"/>
      <c r="E1" s="114"/>
      <c r="F1" s="114"/>
      <c r="G1" s="114"/>
      <c r="H1" s="114"/>
    </row>
    <row r="2" spans="1:8" ht="18" customHeight="1" x14ac:dyDescent="0.25">
      <c r="A2" s="1"/>
      <c r="B2" s="1"/>
      <c r="C2" s="1"/>
      <c r="D2" s="1"/>
      <c r="E2" s="1"/>
      <c r="F2" s="1"/>
      <c r="G2" s="1"/>
      <c r="H2" s="1"/>
    </row>
    <row r="3" spans="1:8" ht="15.75" customHeight="1" x14ac:dyDescent="0.25">
      <c r="A3" s="114" t="s">
        <v>23</v>
      </c>
      <c r="B3" s="114"/>
      <c r="C3" s="114"/>
      <c r="D3" s="114"/>
      <c r="E3" s="114"/>
      <c r="F3" s="114"/>
      <c r="G3" s="114"/>
      <c r="H3" s="114"/>
    </row>
    <row r="4" spans="1:8" ht="18" x14ac:dyDescent="0.25">
      <c r="A4" s="1"/>
      <c r="B4" s="1"/>
      <c r="C4" s="1"/>
      <c r="D4" s="1"/>
      <c r="E4" s="1"/>
      <c r="F4" s="1"/>
      <c r="G4" s="2"/>
      <c r="H4" s="2"/>
    </row>
    <row r="5" spans="1:8" ht="18" customHeight="1" x14ac:dyDescent="0.25">
      <c r="A5" s="114" t="s">
        <v>58</v>
      </c>
      <c r="B5" s="114"/>
      <c r="C5" s="114"/>
      <c r="D5" s="114"/>
      <c r="E5" s="114"/>
      <c r="F5" s="114"/>
      <c r="G5" s="114"/>
      <c r="H5" s="114"/>
    </row>
    <row r="6" spans="1:8" ht="18" x14ac:dyDescent="0.25">
      <c r="A6" s="1"/>
      <c r="B6" s="1"/>
      <c r="C6" s="1"/>
      <c r="D6" s="1"/>
      <c r="E6" s="1"/>
      <c r="F6" s="1"/>
      <c r="G6" s="2"/>
      <c r="H6" s="17" t="s">
        <v>40</v>
      </c>
    </row>
    <row r="7" spans="1:8" ht="25.5" x14ac:dyDescent="0.25">
      <c r="A7" s="12" t="s">
        <v>5</v>
      </c>
      <c r="B7" s="11" t="s">
        <v>6</v>
      </c>
      <c r="C7" s="11" t="s">
        <v>39</v>
      </c>
      <c r="D7" s="11" t="s">
        <v>95</v>
      </c>
      <c r="E7" s="11" t="s">
        <v>100</v>
      </c>
      <c r="F7" s="11" t="s">
        <v>97</v>
      </c>
      <c r="G7" s="11" t="s">
        <v>74</v>
      </c>
      <c r="H7" s="11" t="s">
        <v>98</v>
      </c>
    </row>
    <row r="8" spans="1:8" x14ac:dyDescent="0.25">
      <c r="A8" s="20"/>
      <c r="B8" s="21"/>
      <c r="C8" s="19" t="s">
        <v>60</v>
      </c>
      <c r="D8" s="21"/>
      <c r="E8" s="20"/>
      <c r="F8" s="20"/>
      <c r="G8" s="20"/>
      <c r="H8" s="20"/>
    </row>
    <row r="9" spans="1:8" ht="25.5" x14ac:dyDescent="0.25">
      <c r="A9" s="6">
        <v>8</v>
      </c>
      <c r="B9" s="6"/>
      <c r="C9" s="6" t="s">
        <v>20</v>
      </c>
      <c r="D9" s="3"/>
      <c r="E9" s="4"/>
      <c r="F9" s="4"/>
      <c r="G9" s="4"/>
      <c r="H9" s="4"/>
    </row>
    <row r="10" spans="1:8" x14ac:dyDescent="0.25">
      <c r="A10" s="6"/>
      <c r="B10" s="9">
        <v>84</v>
      </c>
      <c r="C10" s="9" t="s">
        <v>27</v>
      </c>
      <c r="D10" s="3"/>
      <c r="E10" s="4"/>
      <c r="F10" s="4"/>
      <c r="G10" s="4"/>
      <c r="H10" s="4"/>
    </row>
    <row r="11" spans="1:8" x14ac:dyDescent="0.25">
      <c r="A11" s="6"/>
      <c r="B11" s="9"/>
      <c r="C11" s="22"/>
      <c r="D11" s="3"/>
      <c r="E11" s="4"/>
      <c r="F11" s="4"/>
      <c r="G11" s="4"/>
      <c r="H11" s="4"/>
    </row>
    <row r="12" spans="1:8" x14ac:dyDescent="0.25">
      <c r="A12" s="6"/>
      <c r="B12" s="9"/>
      <c r="C12" s="19" t="s">
        <v>63</v>
      </c>
      <c r="D12" s="3"/>
      <c r="E12" s="4"/>
      <c r="F12" s="4"/>
      <c r="G12" s="4"/>
      <c r="H12" s="4"/>
    </row>
    <row r="13" spans="1:8" ht="25.5" x14ac:dyDescent="0.25">
      <c r="A13" s="8">
        <v>5</v>
      </c>
      <c r="B13" s="8"/>
      <c r="C13" s="13" t="s">
        <v>21</v>
      </c>
      <c r="D13" s="3"/>
      <c r="E13" s="4"/>
      <c r="F13" s="4"/>
      <c r="G13" s="4"/>
      <c r="H13" s="4"/>
    </row>
    <row r="14" spans="1:8" ht="25.5" x14ac:dyDescent="0.25">
      <c r="A14" s="9"/>
      <c r="B14" s="9">
        <v>54</v>
      </c>
      <c r="C14" s="14" t="s">
        <v>28</v>
      </c>
      <c r="D14" s="3"/>
      <c r="E14" s="4"/>
      <c r="F14" s="4"/>
      <c r="G14" s="4"/>
      <c r="H14" s="5"/>
    </row>
  </sheetData>
  <mergeCells count="3">
    <mergeCell ref="A1:H1"/>
    <mergeCell ref="A3:H3"/>
    <mergeCell ref="A5:H5"/>
  </mergeCells>
  <pageMargins left="0.7" right="0.7" top="0.75" bottom="0.75" header="0.3" footer="0.3"/>
  <pageSetup paperSize="9" scale="7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F16"/>
  <sheetViews>
    <sheetView workbookViewId="0">
      <selection activeCell="C7" sqref="C7"/>
    </sheetView>
  </sheetViews>
  <sheetFormatPr defaultRowHeight="15" x14ac:dyDescent="0.25"/>
  <cols>
    <col min="1" max="6" width="25.28515625" customWidth="1"/>
  </cols>
  <sheetData>
    <row r="1" spans="1:6" ht="42" customHeight="1" x14ac:dyDescent="0.25">
      <c r="A1" s="114" t="s">
        <v>106</v>
      </c>
      <c r="B1" s="114"/>
      <c r="C1" s="114"/>
      <c r="D1" s="114"/>
      <c r="E1" s="114"/>
      <c r="F1" s="114"/>
    </row>
    <row r="2" spans="1:6" ht="18" customHeight="1" x14ac:dyDescent="0.25">
      <c r="A2" s="1"/>
      <c r="B2" s="1"/>
      <c r="C2" s="1"/>
      <c r="D2" s="1"/>
      <c r="E2" s="1"/>
      <c r="F2" s="1"/>
    </row>
    <row r="3" spans="1:6" ht="15.75" customHeight="1" x14ac:dyDescent="0.25">
      <c r="A3" s="114" t="s">
        <v>23</v>
      </c>
      <c r="B3" s="114"/>
      <c r="C3" s="114"/>
      <c r="D3" s="114"/>
      <c r="E3" s="114"/>
      <c r="F3" s="114"/>
    </row>
    <row r="4" spans="1:6" ht="18" x14ac:dyDescent="0.25">
      <c r="A4" s="1"/>
      <c r="B4" s="1"/>
      <c r="C4" s="1"/>
      <c r="D4" s="1"/>
      <c r="E4" s="2"/>
      <c r="F4" s="2"/>
    </row>
    <row r="5" spans="1:6" ht="18" customHeight="1" x14ac:dyDescent="0.25">
      <c r="A5" s="114" t="s">
        <v>59</v>
      </c>
      <c r="B5" s="114"/>
      <c r="C5" s="114"/>
      <c r="D5" s="114"/>
      <c r="E5" s="114"/>
      <c r="F5" s="114"/>
    </row>
    <row r="6" spans="1:6" ht="18" x14ac:dyDescent="0.25">
      <c r="A6" s="1"/>
      <c r="B6" s="1"/>
      <c r="C6" s="1"/>
      <c r="D6" s="1"/>
      <c r="E6" s="2"/>
      <c r="F6" s="17" t="s">
        <v>40</v>
      </c>
    </row>
    <row r="7" spans="1:6" ht="25.5" x14ac:dyDescent="0.25">
      <c r="A7" s="11" t="s">
        <v>50</v>
      </c>
      <c r="B7" s="11" t="s">
        <v>95</v>
      </c>
      <c r="C7" s="11" t="s">
        <v>100</v>
      </c>
      <c r="D7" s="11" t="s">
        <v>97</v>
      </c>
      <c r="E7" s="11" t="s">
        <v>74</v>
      </c>
      <c r="F7" s="11" t="s">
        <v>98</v>
      </c>
    </row>
    <row r="8" spans="1:6" x14ac:dyDescent="0.25">
      <c r="A8" s="6" t="s">
        <v>60</v>
      </c>
      <c r="B8" s="3"/>
      <c r="C8" s="4"/>
      <c r="D8" s="4"/>
      <c r="E8" s="4"/>
      <c r="F8" s="4"/>
    </row>
    <row r="9" spans="1:6" ht="25.5" x14ac:dyDescent="0.25">
      <c r="A9" s="6" t="s">
        <v>61</v>
      </c>
      <c r="B9" s="3"/>
      <c r="C9" s="4"/>
      <c r="D9" s="4"/>
      <c r="E9" s="4"/>
      <c r="F9" s="4"/>
    </row>
    <row r="10" spans="1:6" ht="25.5" x14ac:dyDescent="0.25">
      <c r="A10" s="10" t="s">
        <v>62</v>
      </c>
      <c r="B10" s="3"/>
      <c r="C10" s="4"/>
      <c r="D10" s="4"/>
      <c r="E10" s="4"/>
      <c r="F10" s="4"/>
    </row>
    <row r="11" spans="1:6" x14ac:dyDescent="0.25">
      <c r="A11" s="10"/>
      <c r="B11" s="3"/>
      <c r="C11" s="4"/>
      <c r="D11" s="4"/>
      <c r="E11" s="4"/>
      <c r="F11" s="4"/>
    </row>
    <row r="12" spans="1:6" x14ac:dyDescent="0.25">
      <c r="A12" s="6" t="s">
        <v>63</v>
      </c>
      <c r="B12" s="3"/>
      <c r="C12" s="4"/>
      <c r="D12" s="4"/>
      <c r="E12" s="4"/>
      <c r="F12" s="4"/>
    </row>
    <row r="13" spans="1:6" x14ac:dyDescent="0.25">
      <c r="A13" s="13" t="s">
        <v>54</v>
      </c>
      <c r="B13" s="3"/>
      <c r="C13" s="4"/>
      <c r="D13" s="4"/>
      <c r="E13" s="4"/>
      <c r="F13" s="4"/>
    </row>
    <row r="14" spans="1:6" x14ac:dyDescent="0.25">
      <c r="A14" s="7" t="s">
        <v>55</v>
      </c>
      <c r="B14" s="3"/>
      <c r="C14" s="4"/>
      <c r="D14" s="4"/>
      <c r="E14" s="4"/>
      <c r="F14" s="5"/>
    </row>
    <row r="15" spans="1:6" x14ac:dyDescent="0.25">
      <c r="A15" s="13" t="s">
        <v>56</v>
      </c>
      <c r="B15" s="3"/>
      <c r="C15" s="4"/>
      <c r="D15" s="4"/>
      <c r="E15" s="4"/>
      <c r="F15" s="5"/>
    </row>
    <row r="16" spans="1:6" x14ac:dyDescent="0.25">
      <c r="A16" s="7" t="s">
        <v>57</v>
      </c>
      <c r="B16" s="3"/>
      <c r="C16" s="4"/>
      <c r="D16" s="4"/>
      <c r="E16" s="4"/>
      <c r="F16" s="5"/>
    </row>
  </sheetData>
  <mergeCells count="3">
    <mergeCell ref="A1:F1"/>
    <mergeCell ref="A3:F3"/>
    <mergeCell ref="A5:F5"/>
  </mergeCells>
  <pageMargins left="0.7" right="0.7" top="0.75" bottom="0.75" header="0.3" footer="0.3"/>
  <pageSetup paperSize="9" scale="8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I19"/>
  <sheetViews>
    <sheetView workbookViewId="0">
      <selection activeCell="F5" sqref="F5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21.85546875" customWidth="1"/>
    <col min="4" max="4" width="30" customWidth="1"/>
    <col min="5" max="9" width="25.28515625" customWidth="1"/>
  </cols>
  <sheetData>
    <row r="1" spans="1:9" ht="42" customHeight="1" x14ac:dyDescent="0.25">
      <c r="A1" s="114" t="s">
        <v>106</v>
      </c>
      <c r="B1" s="114"/>
      <c r="C1" s="114"/>
      <c r="D1" s="114"/>
      <c r="E1" s="114"/>
      <c r="F1" s="114"/>
      <c r="G1" s="114"/>
      <c r="H1" s="114"/>
      <c r="I1" s="114"/>
    </row>
    <row r="2" spans="1:9" ht="18" x14ac:dyDescent="0.25">
      <c r="A2" s="1"/>
      <c r="B2" s="1"/>
      <c r="C2" s="1"/>
      <c r="D2" s="1"/>
      <c r="E2" s="1"/>
      <c r="F2" s="1"/>
      <c r="G2" s="1"/>
      <c r="H2" s="2"/>
      <c r="I2" s="2"/>
    </row>
    <row r="3" spans="1:9" ht="15.75" x14ac:dyDescent="0.25">
      <c r="A3" s="114" t="s">
        <v>22</v>
      </c>
      <c r="B3" s="115"/>
      <c r="C3" s="115"/>
      <c r="D3" s="115"/>
      <c r="E3" s="115"/>
      <c r="F3" s="115"/>
      <c r="G3" s="115"/>
      <c r="H3" s="115"/>
      <c r="I3" s="115"/>
    </row>
    <row r="4" spans="1:9" ht="18" x14ac:dyDescent="0.25">
      <c r="A4" s="1"/>
      <c r="B4" s="1"/>
      <c r="C4" s="1"/>
      <c r="D4" s="1"/>
      <c r="E4" s="1"/>
      <c r="F4" s="1"/>
      <c r="G4" s="1"/>
      <c r="H4" s="2"/>
      <c r="I4" s="17" t="s">
        <v>40</v>
      </c>
    </row>
    <row r="5" spans="1:9" ht="25.5" x14ac:dyDescent="0.25">
      <c r="A5" s="137" t="s">
        <v>24</v>
      </c>
      <c r="B5" s="138"/>
      <c r="C5" s="139"/>
      <c r="D5" s="11" t="s">
        <v>25</v>
      </c>
      <c r="E5" s="11" t="s">
        <v>95</v>
      </c>
      <c r="F5" s="11" t="s">
        <v>100</v>
      </c>
      <c r="G5" s="11" t="s">
        <v>97</v>
      </c>
      <c r="H5" s="11" t="s">
        <v>74</v>
      </c>
      <c r="I5" s="11" t="s">
        <v>98</v>
      </c>
    </row>
    <row r="6" spans="1:9" ht="68.25" customHeight="1" x14ac:dyDescent="0.25">
      <c r="A6" s="134" t="s">
        <v>89</v>
      </c>
      <c r="B6" s="135"/>
      <c r="C6" s="136"/>
      <c r="D6" s="16" t="s">
        <v>90</v>
      </c>
      <c r="E6" s="3"/>
      <c r="F6" s="4"/>
      <c r="G6" s="4"/>
      <c r="H6" s="4"/>
      <c r="I6" s="4"/>
    </row>
    <row r="7" spans="1:9" ht="51" customHeight="1" x14ac:dyDescent="0.25">
      <c r="A7" s="134" t="s">
        <v>91</v>
      </c>
      <c r="B7" s="135"/>
      <c r="C7" s="136"/>
      <c r="D7" s="16" t="s">
        <v>92</v>
      </c>
      <c r="E7" s="3"/>
      <c r="F7" s="4"/>
      <c r="G7" s="4"/>
      <c r="H7" s="4"/>
      <c r="I7" s="4"/>
    </row>
    <row r="8" spans="1:9" x14ac:dyDescent="0.25">
      <c r="A8" s="140" t="s">
        <v>86</v>
      </c>
      <c r="B8" s="141"/>
      <c r="C8" s="142"/>
      <c r="D8" s="18" t="s">
        <v>87</v>
      </c>
      <c r="E8" s="3"/>
      <c r="F8" s="4"/>
      <c r="G8" s="4"/>
      <c r="H8" s="4"/>
      <c r="I8" s="5"/>
    </row>
    <row r="9" spans="1:9" x14ac:dyDescent="0.25">
      <c r="A9" s="143">
        <v>3</v>
      </c>
      <c r="B9" s="144"/>
      <c r="C9" s="145"/>
      <c r="D9" s="15" t="s">
        <v>9</v>
      </c>
      <c r="E9" s="3"/>
      <c r="F9" s="4"/>
      <c r="G9" s="4"/>
      <c r="H9" s="4"/>
      <c r="I9" s="5"/>
    </row>
    <row r="10" spans="1:9" x14ac:dyDescent="0.25">
      <c r="A10" s="146">
        <v>31</v>
      </c>
      <c r="B10" s="147"/>
      <c r="C10" s="148"/>
      <c r="D10" s="15" t="s">
        <v>10</v>
      </c>
      <c r="E10" s="3"/>
      <c r="F10" s="4"/>
      <c r="G10" s="4"/>
      <c r="H10" s="4"/>
      <c r="I10" s="5"/>
    </row>
    <row r="11" spans="1:9" x14ac:dyDescent="0.25">
      <c r="A11" s="146">
        <v>32</v>
      </c>
      <c r="B11" s="147"/>
      <c r="C11" s="148"/>
      <c r="D11" s="15" t="s">
        <v>26</v>
      </c>
      <c r="E11" s="3"/>
      <c r="F11" s="4"/>
      <c r="G11" s="4"/>
      <c r="H11" s="4"/>
      <c r="I11" s="5"/>
    </row>
    <row r="12" spans="1:9" x14ac:dyDescent="0.25">
      <c r="A12" s="134" t="s">
        <v>88</v>
      </c>
      <c r="B12" s="135"/>
      <c r="C12" s="136"/>
      <c r="D12" s="16" t="s">
        <v>29</v>
      </c>
      <c r="E12" s="3"/>
      <c r="F12" s="4"/>
      <c r="G12" s="4"/>
      <c r="H12" s="4"/>
      <c r="I12" s="4"/>
    </row>
    <row r="13" spans="1:9" ht="25.5" x14ac:dyDescent="0.25">
      <c r="A13" s="134" t="s">
        <v>32</v>
      </c>
      <c r="B13" s="135"/>
      <c r="C13" s="136"/>
      <c r="D13" s="16" t="s">
        <v>33</v>
      </c>
      <c r="E13" s="3"/>
      <c r="F13" s="4"/>
      <c r="G13" s="4"/>
      <c r="H13" s="4"/>
      <c r="I13" s="4"/>
    </row>
    <row r="14" spans="1:9" x14ac:dyDescent="0.25">
      <c r="A14" s="140" t="s">
        <v>30</v>
      </c>
      <c r="B14" s="141"/>
      <c r="C14" s="142"/>
      <c r="D14" s="18" t="s">
        <v>31</v>
      </c>
      <c r="E14" s="3"/>
      <c r="F14" s="4"/>
      <c r="G14" s="4"/>
      <c r="H14" s="4"/>
      <c r="I14" s="5"/>
    </row>
    <row r="15" spans="1:9" x14ac:dyDescent="0.25">
      <c r="A15" s="143">
        <v>3</v>
      </c>
      <c r="B15" s="144"/>
      <c r="C15" s="145"/>
      <c r="D15" s="15" t="s">
        <v>9</v>
      </c>
      <c r="E15" s="3"/>
      <c r="F15" s="4"/>
      <c r="G15" s="4"/>
      <c r="H15" s="4"/>
      <c r="I15" s="5"/>
    </row>
    <row r="16" spans="1:9" x14ac:dyDescent="0.25">
      <c r="A16" s="146">
        <v>32</v>
      </c>
      <c r="B16" s="147"/>
      <c r="C16" s="148"/>
      <c r="D16" s="15" t="s">
        <v>26</v>
      </c>
      <c r="E16" s="3"/>
      <c r="F16" s="4"/>
      <c r="G16" s="4"/>
      <c r="H16" s="4"/>
      <c r="I16" s="5"/>
    </row>
    <row r="17" spans="1:9" x14ac:dyDescent="0.25">
      <c r="A17" s="140" t="s">
        <v>30</v>
      </c>
      <c r="B17" s="141"/>
      <c r="C17" s="142"/>
      <c r="D17" s="18" t="s">
        <v>31</v>
      </c>
      <c r="E17" s="3"/>
      <c r="F17" s="4"/>
      <c r="G17" s="4"/>
      <c r="H17" s="4"/>
      <c r="I17" s="5"/>
    </row>
    <row r="18" spans="1:9" ht="25.5" x14ac:dyDescent="0.25">
      <c r="A18" s="143">
        <v>4</v>
      </c>
      <c r="B18" s="144"/>
      <c r="C18" s="145"/>
      <c r="D18" s="15" t="s">
        <v>11</v>
      </c>
      <c r="E18" s="3"/>
      <c r="F18" s="4"/>
      <c r="G18" s="4"/>
      <c r="H18" s="4"/>
      <c r="I18" s="5"/>
    </row>
    <row r="19" spans="1:9" ht="25.5" x14ac:dyDescent="0.25">
      <c r="A19" s="146">
        <v>42</v>
      </c>
      <c r="B19" s="147"/>
      <c r="C19" s="148"/>
      <c r="D19" s="15" t="s">
        <v>38</v>
      </c>
      <c r="E19" s="3"/>
      <c r="F19" s="4"/>
      <c r="G19" s="4"/>
      <c r="H19" s="4"/>
      <c r="I19" s="5"/>
    </row>
  </sheetData>
  <mergeCells count="17">
    <mergeCell ref="A18:C18"/>
    <mergeCell ref="A19:C19"/>
    <mergeCell ref="A12:C12"/>
    <mergeCell ref="A13:C13"/>
    <mergeCell ref="A14:C14"/>
    <mergeCell ref="A15:C15"/>
    <mergeCell ref="A17:C17"/>
    <mergeCell ref="A8:C8"/>
    <mergeCell ref="A9:C9"/>
    <mergeCell ref="A11:C11"/>
    <mergeCell ref="A10:C10"/>
    <mergeCell ref="A16:C16"/>
    <mergeCell ref="A6:C6"/>
    <mergeCell ref="A7:C7"/>
    <mergeCell ref="A1:I1"/>
    <mergeCell ref="A3:I3"/>
    <mergeCell ref="A5:C5"/>
  </mergeCells>
  <pageMargins left="0.7" right="0.7" top="0.75" bottom="0.75" header="0.3" footer="0.3"/>
  <pageSetup paperSize="9" scale="72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8</vt:i4>
      </vt:variant>
    </vt:vector>
  </HeadingPairs>
  <TitlesOfParts>
    <vt:vector size="8" baseType="lpstr">
      <vt:lpstr>SAŽETAK</vt:lpstr>
      <vt:lpstr> Račun prihoda i rashoda</vt:lpstr>
      <vt:lpstr>Prihodi i rashodi po izvorima</vt:lpstr>
      <vt:lpstr>Rashodi prema funkcijskoj kl</vt:lpstr>
      <vt:lpstr>Račun financiranja</vt:lpstr>
      <vt:lpstr>Račun financiranja po izvorima</vt:lpstr>
      <vt:lpstr>POSEBNI DIO</vt:lpstr>
      <vt:lpstr>List2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Windows User</cp:lastModifiedBy>
  <cp:lastPrinted>2025-10-23T11:51:05Z</cp:lastPrinted>
  <dcterms:created xsi:type="dcterms:W3CDTF">2022-08-12T12:51:27Z</dcterms:created>
  <dcterms:modified xsi:type="dcterms:W3CDTF">2025-11-10T13:08:51Z</dcterms:modified>
</cp:coreProperties>
</file>